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tabRatio="810" activeTab="0"/>
  </bookViews>
  <sheets>
    <sheet name="Instrucciones" sheetId="1" r:id="rId1"/>
    <sheet name="Arqueo de Caja" sheetId="2" r:id="rId2"/>
    <sheet name="Conciliación Bancaria" sheetId="3" r:id="rId3"/>
    <sheet name="Inversiones Financieras" sheetId="4" r:id="rId4"/>
    <sheet name="Conciliación Saldos Financieros" sheetId="5" r:id="rId5"/>
    <sheet name="Sugerencias" sheetId="6" r:id="rId6"/>
    <sheet name="SALDOS DE TESORERIA" sheetId="7" state="hidden" r:id="rId7"/>
  </sheets>
  <definedNames>
    <definedName name="_006___FACULTAD_DE_CIENCIAS_MEDICAS">'Instrucciones'!$B$244:$B$258</definedName>
    <definedName name="_xlnm.Print_Area" localSheetId="1">'Arqueo de Caja'!$A$1:$D$132</definedName>
    <definedName name="_xlnm.Print_Area" localSheetId="4">'Conciliación Saldos Financieros'!$A$1:$D$87</definedName>
    <definedName name="_xlnm.Print_Area" localSheetId="0">'Instrucciones'!$A$1:$C$17</definedName>
    <definedName name="_xlnm.Print_Area" localSheetId="3">'Inversiones Financieras'!$A$1:$E$75</definedName>
    <definedName name="_xlnm.Print_Titles" localSheetId="6">'SALDOS DE TESORERIA'!$1:$4</definedName>
  </definedNames>
  <calcPr fullCalcOnLoad="1"/>
</workbook>
</file>

<file path=xl/sharedStrings.xml><?xml version="1.0" encoding="utf-8"?>
<sst xmlns="http://schemas.openxmlformats.org/spreadsheetml/2006/main" count="321" uniqueCount="245">
  <si>
    <t>SALDOS DE TESORERÍA PILAGÁ</t>
  </si>
  <si>
    <t>IMPORTE</t>
  </si>
  <si>
    <t>CAJA (efectivo)</t>
  </si>
  <si>
    <t>Inversiones Financieras</t>
  </si>
  <si>
    <t xml:space="preserve">SALDOS DE TESORERÍA REAL </t>
  </si>
  <si>
    <t>TOTAL SALDOS DE TESORERÍA PILAGA    (A)</t>
  </si>
  <si>
    <t>TOTAL SALDOS DE TESORERÍA REAL    (B)</t>
  </si>
  <si>
    <r>
      <rPr>
        <b/>
        <sz val="10"/>
        <rFont val="Arial"/>
        <family val="2"/>
      </rPr>
      <t>OBSERVACIONES</t>
    </r>
    <r>
      <rPr>
        <sz val="10"/>
        <rFont val="Arial"/>
        <family val="2"/>
      </rPr>
      <t xml:space="preserve">: </t>
    </r>
  </si>
  <si>
    <t>TOTAL</t>
  </si>
  <si>
    <t>MONTO</t>
  </si>
  <si>
    <t>EMISOR</t>
  </si>
  <si>
    <t>Nº CHEQUE</t>
  </si>
  <si>
    <t>FECHA</t>
  </si>
  <si>
    <t>CHEQUES DE TERCEROS NO PRESENTADOS AL COBRO</t>
  </si>
  <si>
    <t>CONCEPTO</t>
  </si>
  <si>
    <t>BENEFICIARIO</t>
  </si>
  <si>
    <t>VALOR CONTABLE</t>
  </si>
  <si>
    <t>CANTIDAD</t>
  </si>
  <si>
    <t>TIPO</t>
  </si>
  <si>
    <t>MONEDA EXTRANJERA</t>
  </si>
  <si>
    <t>MONEDAS</t>
  </si>
  <si>
    <t>BILLETES</t>
  </si>
  <si>
    <t>MONEDA NACIONAL</t>
  </si>
  <si>
    <t>ARQUEO DE CAJA</t>
  </si>
  <si>
    <t>OBSERVACIONES</t>
  </si>
  <si>
    <t>OTROS VALORES ASIMILABLES A CAJA</t>
  </si>
  <si>
    <t>TIPO DE CAMBIO</t>
  </si>
  <si>
    <t>-</t>
  </si>
  <si>
    <t>Cheques emitidos no entregados</t>
  </si>
  <si>
    <t>Subtotal</t>
  </si>
  <si>
    <t>Diferencia</t>
  </si>
  <si>
    <t>Explicación Diferencia</t>
  </si>
  <si>
    <t>Cheques emitidos pendiene de débito bancario</t>
  </si>
  <si>
    <t>Depósitos en extracto pendientes de contabilización</t>
  </si>
  <si>
    <t>Depósitos pendientes de acreditación</t>
  </si>
  <si>
    <t>Partidas en extracto pendientes de contabilización</t>
  </si>
  <si>
    <t>CONCILIACIÓN DE SALDOS FINANCIEROS</t>
  </si>
  <si>
    <t>CONTROL (debe ser igual a $0,00)</t>
  </si>
  <si>
    <t>Saldo s/extracto bancario</t>
  </si>
  <si>
    <t>Banco (Nombre, Moneda y Número de Cuenta)</t>
  </si>
  <si>
    <t>Saldo libro banco dependencia</t>
  </si>
  <si>
    <t xml:space="preserve">TOTAL       </t>
  </si>
  <si>
    <t>(1)</t>
  </si>
  <si>
    <t>(2)</t>
  </si>
  <si>
    <t>(3)</t>
  </si>
  <si>
    <t>(4)</t>
  </si>
  <si>
    <t>(5)</t>
  </si>
  <si>
    <t>(6)</t>
  </si>
  <si>
    <t>(7)</t>
  </si>
  <si>
    <t>Dependencia</t>
  </si>
  <si>
    <t>Unidad de Gestión</t>
  </si>
  <si>
    <t xml:space="preserve">UNIDAD DE GESTIÓN: </t>
  </si>
  <si>
    <t>Declaro bajo juramento que los valores aquí expresados son los únicos con los que cuenta la Dependencia.</t>
  </si>
  <si>
    <t>Instrucciones:</t>
  </si>
  <si>
    <t>RESUMEN INVERSIONES FINANCIERAS</t>
  </si>
  <si>
    <t>COLOCACIONES EN MONEDA NACIONAL</t>
  </si>
  <si>
    <t>CAPITAL</t>
  </si>
  <si>
    <t>VENCIMIENTO</t>
  </si>
  <si>
    <t>COLOCACIONES EN MONEDA EXTRANJERA</t>
  </si>
  <si>
    <t>VALES ENTREGADOS (no registrados como adelantos a responsables en Pilaga)</t>
  </si>
  <si>
    <t>DESCRIPCIÓN</t>
  </si>
  <si>
    <t>Declaro bajo juramento que los valores aquí expresados son reales y muestran la situación de la dependencia.</t>
  </si>
  <si>
    <t xml:space="preserve">DEPENDENCIA: </t>
  </si>
  <si>
    <t xml:space="preserve"> (+) MÁS:</t>
  </si>
  <si>
    <t xml:space="preserve"> (-) MENOS:</t>
  </si>
  <si>
    <t>E-mail</t>
  </si>
  <si>
    <t>Responsable de la Información</t>
  </si>
  <si>
    <t>DOLARES (U$S)</t>
  </si>
  <si>
    <t>EUROS (€)</t>
  </si>
  <si>
    <t>LIBRAS (£)</t>
  </si>
  <si>
    <t>YENES (¥)</t>
  </si>
  <si>
    <t>REALES (R$)</t>
  </si>
  <si>
    <t>PLAZO FIJO</t>
  </si>
  <si>
    <t>BONOS</t>
  </si>
  <si>
    <t>ACCIONES</t>
  </si>
  <si>
    <t>OTRAS</t>
  </si>
  <si>
    <t>(8)</t>
  </si>
  <si>
    <t>(9)</t>
  </si>
  <si>
    <t>(10)</t>
  </si>
  <si>
    <t>(11)</t>
  </si>
  <si>
    <t>(12)</t>
  </si>
  <si>
    <t>(13)</t>
  </si>
  <si>
    <t>(14)</t>
  </si>
  <si>
    <t>(15)</t>
  </si>
  <si>
    <t>Banco XXX C/C en pesos N° XXX</t>
  </si>
  <si>
    <t>(16)</t>
  </si>
  <si>
    <t>(17)</t>
  </si>
  <si>
    <t>(18)</t>
  </si>
  <si>
    <t>(19)</t>
  </si>
  <si>
    <t>(20)</t>
  </si>
  <si>
    <t>ADJUNTAR NOTAS EXPLICATIVAS QUE JUSTIFIQUEN CADA UNO DE LOS AJUSTES EN MAS (+) Y EN MENOS (-) DETALLANDO Nº DE CHEQUES, COMPROBANTES, FECHAS, CONCEPTOS, MONTOS, ETC.</t>
  </si>
  <si>
    <t>SUGERENCIAS</t>
  </si>
  <si>
    <t>PROBLEMAS Y DIFICULTADES</t>
  </si>
  <si>
    <t>UNIDAD DE GESTION</t>
  </si>
  <si>
    <t>SALDOS DE PILAGA</t>
  </si>
  <si>
    <t>SALDOS REALES</t>
  </si>
  <si>
    <t>DIFERENCIA PILAGA VS REAL</t>
  </si>
  <si>
    <t>CAJA</t>
  </si>
  <si>
    <t>BANCOS</t>
  </si>
  <si>
    <t>INVERSIONES</t>
  </si>
  <si>
    <t>TOTAL PILAGA</t>
  </si>
  <si>
    <t>TOTAL REAL</t>
  </si>
  <si>
    <t>TOTAL DIF.</t>
  </si>
  <si>
    <t>PESOS</t>
  </si>
  <si>
    <t>DOLARES</t>
  </si>
  <si>
    <t>SUBTOTAL</t>
  </si>
  <si>
    <t>SALDOS DE TESORERIA PILAGA VS REAL</t>
  </si>
  <si>
    <t>RESUMEN DE CONCILIACIONES BANCARIAS</t>
  </si>
  <si>
    <t>DEPENDENCIA</t>
  </si>
  <si>
    <t>01- ESCUELA MANUEL BELGRANO</t>
  </si>
  <si>
    <t>02- COLEGIO NACIONAL DE MONSERRAT</t>
  </si>
  <si>
    <t>03- FACULTAD DE MATEMÁTICA, ASTRONOMÍA Y FÍSICA</t>
  </si>
  <si>
    <t>04- OBSERVATORIO ASTRONÓMICO DE CÓRDOBA</t>
  </si>
  <si>
    <t>05- FACULTAD DERECHO - Secretaría de Posgrado</t>
  </si>
  <si>
    <t>05- FACULTAD DERECHO - Central</t>
  </si>
  <si>
    <t>06- FAC. CS. MÉDICAS - Biblioteca</t>
  </si>
  <si>
    <t>06- FAC. CS. MÉDICAS - Esc. de Enfermería</t>
  </si>
  <si>
    <t>06- FAC. CS. MÉDICAS - Escuela de Graduados</t>
  </si>
  <si>
    <t>06- FAC. CS. MÉDICAS - Secretaría de Extensión</t>
  </si>
  <si>
    <t>06- FAC. CS. MÉDICAS - Central</t>
  </si>
  <si>
    <t>06- FAC. CS. MÉDICAS - Esc. de Fonoaudiología</t>
  </si>
  <si>
    <t>06- FAC. CS. MÉDICAS - Maestría en Gerencia Serv. De Salud</t>
  </si>
  <si>
    <t>06- FAC. CS. MÉDICAS - Maestría en Gerontología</t>
  </si>
  <si>
    <t>06- FAC. CS. MÉDICAS - Esc. de kinesiología y Fisioterapia</t>
  </si>
  <si>
    <t>06- FAC. CS. MÉDICAS - Centro de Microscopía Electrónica</t>
  </si>
  <si>
    <t>06- FAC. CS. MÉDICAS - Esc. de Nutrición</t>
  </si>
  <si>
    <t>06- FAC. CS. MÉDICAS - PROAPS</t>
  </si>
  <si>
    <t>06- FAC. CS. MÉDICAS - Programa Univ. de Adultos Mayores</t>
  </si>
  <si>
    <t>06- FAC. CS. MÉDICAS - Esc. Salud Pública</t>
  </si>
  <si>
    <t>06- FAC. CS. MÉDICAS - Esc. Tecnologías Médicas</t>
  </si>
  <si>
    <t>07- HOSPITAL NACIONAL DE CLÍNICAS</t>
  </si>
  <si>
    <t>09- LABORATORIO DE HEMODERIVADOS</t>
  </si>
  <si>
    <t>10- F.C.E.F.Y N. - Doctorado en Ciencias Biológicas</t>
  </si>
  <si>
    <t>10- F.C.E.F.Y N. - Central</t>
  </si>
  <si>
    <t>10- F.C.E.F.Y N. - I.S.I.T.</t>
  </si>
  <si>
    <t>10- F.C.E.F.Y N. - L.I.A.D.E.</t>
  </si>
  <si>
    <t>10- F.C.E.F.Y N. - Secretaría de Extensión</t>
  </si>
  <si>
    <t>10- F.C.E.F.Y N. - Unidad Administrativa de Centros de Vinculación</t>
  </si>
  <si>
    <t>11- FAC. DE CIENCIAS ECONÓMICAS - Central</t>
  </si>
  <si>
    <t>11- FAC. DE CIENCIAS ECONÓMICAS - Escuela de Graduados</t>
  </si>
  <si>
    <t>12- FACULTAD DE FILOSOFÍA</t>
  </si>
  <si>
    <t>13- FACULTAD DE ARQUITECTURA - Graduados</t>
  </si>
  <si>
    <t>13- FACULTAD DE ARQUITECTURA - CIAL</t>
  </si>
  <si>
    <t>13- FACULTAD DE ARQUITECTURA - Central</t>
  </si>
  <si>
    <t>14- FACULTAD DE ODONTOLOGÍA</t>
  </si>
  <si>
    <t>15- FACULTAD DE CIENCIAS QUÍMICAS - Central</t>
  </si>
  <si>
    <t>15- FACULTAD DE CIENCIAS QUÍMICAS - Biblioteca</t>
  </si>
  <si>
    <t>15- FACULTAD DE CIENCIAS QUÍMICAS - CEQUIMAP</t>
  </si>
  <si>
    <t>15- FACULTAD DE CIENCIAS QUÍMICAS - Posgrado</t>
  </si>
  <si>
    <t>16- FACULTAD DE LENGUAS</t>
  </si>
  <si>
    <t>19- FACULTAD DE CIENCIAS AGROPECUARIAS</t>
  </si>
  <si>
    <t>21- SECRETARÍA GENERAL - Central</t>
  </si>
  <si>
    <t>21- SECRETARÍA GENERAL - Vicerrectorado</t>
  </si>
  <si>
    <t>22- SECRETARÍA DE GESTIÓN INSTITUCIONAL</t>
  </si>
  <si>
    <t>23- TALLER DE PUBLICACIONES</t>
  </si>
  <si>
    <t>27- BIBLIOTECA MAYOR</t>
  </si>
  <si>
    <t>30- SECRETARÍA DE EXTENSIÓN UNIVERSITARIA</t>
  </si>
  <si>
    <t>34- HOSPITAL UNIVERSITARIO MATERNIDAD Y NEONATOLOGÍA</t>
  </si>
  <si>
    <t>42- FACULTAD DE CIENCIAS DE LA INFORMACIÓN</t>
  </si>
  <si>
    <t>43- FACULTAD DE CIENCIAS SOCIALES - Sede Centro</t>
  </si>
  <si>
    <t>43- FACULTAD DE CIENCIAS SOCIALES - Central</t>
  </si>
  <si>
    <t>45- SUBSECRETARÍA DE PLANEAMIENTO FÍSICO</t>
  </si>
  <si>
    <t>47- SEC. ASUNTOS ESTUDIANTILES - Dirección de Nutrición Comedor</t>
  </si>
  <si>
    <t>47- SEC. ASUNTOS ESTUDIANTILES - Dirección de Deportes</t>
  </si>
  <si>
    <t>47- SEC. ASUNTOS ESTUDIANTILES - Dirección de Inclusión Social</t>
  </si>
  <si>
    <t>47- SEC. ASUNTOS ESTUDIANTILES - Dirección de Transporte</t>
  </si>
  <si>
    <t>47- SEC. ASUNTOS ESTUDIANTILES - PASOS</t>
  </si>
  <si>
    <t>47- SEC. ASUNTOS ESTUDIANTILES - Central</t>
  </si>
  <si>
    <t>49- SEC. DE ASUNTOS ACADÉMICOS - Instituto Gulich</t>
  </si>
  <si>
    <t>49- SEC. DE ASUNTOS ACADÉMICOS - Posgrado</t>
  </si>
  <si>
    <t>49- SEC. DE ASUNTOS ACADÉMICOS - CRES</t>
  </si>
  <si>
    <t>49- SEC. DE ASUNTOS ACADÉMICOS - Central</t>
  </si>
  <si>
    <t>51- SEC. DE CIENCIA Y TECNOLOGÍA - I.S.E.A. / I.S.I.D.S.A.</t>
  </si>
  <si>
    <t>51- SEC. DE CIENCIA Y TECNOLOGÍA - Central</t>
  </si>
  <si>
    <t>51- SEC. DE CIENCIA Y TECNOLOGÍA - Oficina de Innovación</t>
  </si>
  <si>
    <t>55- UNIDAD DE AUDITORÍA INTERNA</t>
  </si>
  <si>
    <t>70- INSTITUTO DE HEMATOLOGÍA Y HEMOTERAPIA</t>
  </si>
  <si>
    <t>73- PROSECRETARÍA DE RELACIONES INTERNACIONALES</t>
  </si>
  <si>
    <t>74- DEFENSORÍA DE LA COMUNIDAD UNIVERSITARIA</t>
  </si>
  <si>
    <t>75- FACULTAD DE PSICOLOGÍA</t>
  </si>
  <si>
    <t>76- PROSECRETARÍA DE INFORMÁTICA</t>
  </si>
  <si>
    <t>77- DEPARTAMENTO UNIVERSITARIO DE INFORMÁTICA</t>
  </si>
  <si>
    <t>95- FACULTAD DE ARTES</t>
  </si>
  <si>
    <t xml:space="preserve"> 1) </t>
  </si>
  <si>
    <t xml:space="preserve"> 2) </t>
  </si>
  <si>
    <t xml:space="preserve"> 3) </t>
  </si>
  <si>
    <t>TOTAL ARQUEO DE CAJA</t>
  </si>
  <si>
    <r>
      <t>CAJA (</t>
    </r>
    <r>
      <rPr>
        <i/>
        <sz val="11"/>
        <rFont val="Arial"/>
        <family val="2"/>
      </rPr>
      <t>según hoja "</t>
    </r>
    <r>
      <rPr>
        <b/>
        <i/>
        <sz val="11"/>
        <rFont val="Arial"/>
        <family val="2"/>
      </rPr>
      <t>Arqueo de Caja</t>
    </r>
    <r>
      <rPr>
        <i/>
        <sz val="11"/>
        <rFont val="Arial"/>
        <family val="2"/>
      </rPr>
      <t>"</t>
    </r>
    <r>
      <rPr>
        <sz val="11"/>
        <rFont val="Arial"/>
        <family val="2"/>
      </rPr>
      <t>)</t>
    </r>
  </si>
  <si>
    <r>
      <t>BANCO C/C (</t>
    </r>
    <r>
      <rPr>
        <i/>
        <sz val="11"/>
        <rFont val="Arial"/>
        <family val="2"/>
      </rPr>
      <t>según hoja "</t>
    </r>
    <r>
      <rPr>
        <b/>
        <i/>
        <sz val="11"/>
        <rFont val="Arial"/>
        <family val="2"/>
      </rPr>
      <t>Conciliación Bancaria</t>
    </r>
    <r>
      <rPr>
        <i/>
        <sz val="11"/>
        <rFont val="Arial"/>
        <family val="2"/>
      </rPr>
      <t>"</t>
    </r>
    <r>
      <rPr>
        <sz val="11"/>
        <rFont val="Arial"/>
        <family val="2"/>
      </rPr>
      <t>)</t>
    </r>
  </si>
  <si>
    <r>
      <t>Inversiones Financieras (</t>
    </r>
    <r>
      <rPr>
        <i/>
        <sz val="11"/>
        <rFont val="Arial"/>
        <family val="2"/>
      </rPr>
      <t>según hoja "</t>
    </r>
    <r>
      <rPr>
        <b/>
        <i/>
        <sz val="11"/>
        <rFont val="Arial"/>
        <family val="2"/>
      </rPr>
      <t>Inversiones Financieras</t>
    </r>
    <r>
      <rPr>
        <i/>
        <sz val="11"/>
        <rFont val="Arial"/>
        <family val="2"/>
      </rPr>
      <t>"</t>
    </r>
    <r>
      <rPr>
        <sz val="11"/>
        <rFont val="Arial"/>
        <family val="2"/>
      </rPr>
      <t>)</t>
    </r>
  </si>
  <si>
    <r>
      <rPr>
        <b/>
        <sz val="11"/>
        <rFont val="Cambria"/>
        <family val="1"/>
      </rPr>
      <t>DIFERENCIA</t>
    </r>
    <r>
      <rPr>
        <sz val="11"/>
        <rFont val="Cambria"/>
        <family val="1"/>
      </rPr>
      <t xml:space="preserve">  </t>
    </r>
    <r>
      <rPr>
        <b/>
        <sz val="11"/>
        <color indexed="8"/>
        <rFont val="Cambria"/>
        <family val="1"/>
      </rPr>
      <t>( A-B )</t>
    </r>
  </si>
  <si>
    <t>DETALLE DE AJUSTES QUE EXPLICAN LA DIFERENCIA ( A-B )</t>
  </si>
  <si>
    <t>01 - ESC. SUP. DE COMERCIO MANUEL BELGRANO</t>
  </si>
  <si>
    <t>02 - COLEGIO NACIONAL MONSERRAT</t>
  </si>
  <si>
    <t>03 - FAC. DE MATEMATICA, ASTRONOMIA Y FISICA</t>
  </si>
  <si>
    <t>04 - OBSERVATORIO ASTRONOMICO</t>
  </si>
  <si>
    <t>05 - FACULTAD DE DERECHO</t>
  </si>
  <si>
    <t>06 - FACULTAD DE CIENCIAS MEDICAS</t>
  </si>
  <si>
    <t>07 - HOSPITAL NACIONAL DE CLINICAS</t>
  </si>
  <si>
    <t>09 - LABORATORIO DE HEMODERIVADOS</t>
  </si>
  <si>
    <t>10 - FAC. DE CS. EXACTAS, FISICAS Y NATURALES</t>
  </si>
  <si>
    <t>11 - FACULTAD DE CIENCIAS ECONOMICAS</t>
  </si>
  <si>
    <t>12 - FACULTAD DE FILOSOFIA Y HUMANIDADES</t>
  </si>
  <si>
    <t>13 - FAC. DE ARQUITECTURA, URBANISMO Y DISEÑO</t>
  </si>
  <si>
    <t>14 - FACULTAD DE ODONTOLOGIA</t>
  </si>
  <si>
    <t>15 - FACULTAD DE CIENCIAS QUIMICAS</t>
  </si>
  <si>
    <t>16 - FACULTAD DE LENGUAS</t>
  </si>
  <si>
    <t>19 - FACULTAD DE CIENCIAS AGROPECUARIAS</t>
  </si>
  <si>
    <t>21 - SECRETARIA GENERAL RECTORADO</t>
  </si>
  <si>
    <t>22 - SECRETARIA DE GESTION INSTITUCIONAL</t>
  </si>
  <si>
    <t>23 - TALLER GENERAL DE IMPRENTA</t>
  </si>
  <si>
    <t>27 - BIBLIOTECA MAYOR</t>
  </si>
  <si>
    <t>30 - SECRETARIA DE EXTENSION UNIVERSITARIA</t>
  </si>
  <si>
    <t>34 - HOSP. UNIV. MATERNIDAD Y NEONATOLOGIA</t>
  </si>
  <si>
    <t>42 - FACULTAD DE CIENCIAS DE LA INFORMACION</t>
  </si>
  <si>
    <t>43 - FACULTAD DE CIENCIAS SOCIALES</t>
  </si>
  <si>
    <t>45 - SUBSECRETARIA DE PLANEAMIENTO FISICO</t>
  </si>
  <si>
    <t>47 - SECRETARIA DE ASUNTOS ESTUDIANTILES</t>
  </si>
  <si>
    <t>49 - SECRETARIA DE ASUNTOS ACADEMICOS</t>
  </si>
  <si>
    <t>51 - SECRETARIA DE CIENCIA Y TECNOLOGIA</t>
  </si>
  <si>
    <t>55 - UNIDAD DE AUDITORIA INTERNA</t>
  </si>
  <si>
    <t>70 - INSTITUTO DE HEMATOLOGIA Y HEMOTERAPIA</t>
  </si>
  <si>
    <t>73 - PROSECRETARIA RELACIONES INTERNACIONALES</t>
  </si>
  <si>
    <t>74 - DEFENSORIA DE LA COMUNIDAD UNIVERSITARIA</t>
  </si>
  <si>
    <t>75 - FACULTAD DE PSICOLOGIA</t>
  </si>
  <si>
    <t>76 - PROSECRETARIA DE INFORMATICA</t>
  </si>
  <si>
    <t>77 - DEP. UNIVERSITARIO DE INFORMATICA</t>
  </si>
  <si>
    <t>95 - FACULTAD DE ARTES</t>
  </si>
  <si>
    <r>
      <t xml:space="preserve">VERSION  </t>
    </r>
    <r>
      <rPr>
        <b/>
        <sz val="22"/>
        <color indexed="10"/>
        <rFont val="Arial Black"/>
        <family val="2"/>
      </rPr>
      <t>2.0</t>
    </r>
  </si>
  <si>
    <t>TIPO DE MONEDA</t>
  </si>
  <si>
    <r>
      <rPr>
        <b/>
        <sz val="10"/>
        <rFont val="Cambria"/>
        <family val="1"/>
      </rPr>
      <t>OBSERVACIONES</t>
    </r>
    <r>
      <rPr>
        <sz val="10"/>
        <rFont val="Cambria"/>
        <family val="1"/>
      </rPr>
      <t xml:space="preserve">: </t>
    </r>
  </si>
  <si>
    <r>
      <rPr>
        <b/>
        <sz val="12"/>
        <rFont val="Cambria"/>
        <family val="1"/>
      </rPr>
      <t>1)</t>
    </r>
    <r>
      <rPr>
        <sz val="12"/>
        <rFont val="Cambria"/>
        <family val="1"/>
      </rPr>
      <t xml:space="preserve"> Armar la planilla resumen de conciliaciones bancarias al cierre del mes, entre el saldo del libro banco de la dependencia y el saldo según el extracto bancario.
</t>
    </r>
    <r>
      <rPr>
        <b/>
        <sz val="12"/>
        <rFont val="Cambria"/>
        <family val="1"/>
      </rPr>
      <t>2)</t>
    </r>
    <r>
      <rPr>
        <sz val="12"/>
        <rFont val="Cambria"/>
        <family val="1"/>
      </rPr>
      <t xml:space="preserve"> Cuando se menciona "Libro Banco de la dependencia" se hace referencia al libro manual o excel de banco que se lleva fuera del sistema Pilaga. En caso de coincidir no es necesario adjuntar el archivo con el libro banco solicitado, pero si se debe adjuntar la conciliación bancaria y el extracto bancario.
</t>
    </r>
    <r>
      <rPr>
        <b/>
        <sz val="12"/>
        <rFont val="Cambria"/>
        <family val="1"/>
      </rPr>
      <t>3)</t>
    </r>
    <r>
      <rPr>
        <sz val="12"/>
        <rFont val="Cambria"/>
        <family val="1"/>
      </rPr>
      <t xml:space="preserve"> Respetar los </t>
    </r>
    <r>
      <rPr>
        <b/>
        <sz val="12"/>
        <rFont val="Cambria"/>
        <family val="1"/>
      </rPr>
      <t>signos</t>
    </r>
    <r>
      <rPr>
        <sz val="12"/>
        <rFont val="Cambria"/>
        <family val="1"/>
      </rPr>
      <t xml:space="preserve"> al cargar los importes en este resumen (positivos y negativos según corresponda).</t>
    </r>
  </si>
  <si>
    <r>
      <rPr>
        <b/>
        <sz val="12"/>
        <rFont val="Cambria"/>
        <family val="1"/>
      </rPr>
      <t>1)</t>
    </r>
    <r>
      <rPr>
        <sz val="12"/>
        <rFont val="Cambria"/>
        <family val="1"/>
      </rPr>
      <t xml:space="preserve"> Completar la hoja "</t>
    </r>
    <r>
      <rPr>
        <b/>
        <sz val="12"/>
        <rFont val="Cambria"/>
        <family val="1"/>
      </rPr>
      <t>Arqueo de Caja</t>
    </r>
    <r>
      <rPr>
        <sz val="12"/>
        <rFont val="Cambria"/>
        <family val="1"/>
      </rPr>
      <t>".</t>
    </r>
  </si>
  <si>
    <r>
      <rPr>
        <b/>
        <sz val="12"/>
        <rFont val="Cambria"/>
        <family val="1"/>
      </rPr>
      <t>1.1)</t>
    </r>
    <r>
      <rPr>
        <sz val="12"/>
        <rFont val="Cambria"/>
        <family val="1"/>
      </rPr>
      <t xml:space="preserve"> En la Moneda Extranjera, el tipo de cambio de referencia es el de la última registración contable (Valor Pilaga).</t>
    </r>
  </si>
  <si>
    <r>
      <rPr>
        <b/>
        <sz val="12"/>
        <rFont val="Cambria"/>
        <family val="1"/>
      </rPr>
      <t>2)</t>
    </r>
    <r>
      <rPr>
        <sz val="12"/>
        <rFont val="Cambria"/>
        <family val="1"/>
      </rPr>
      <t xml:space="preserve"> Completar la hoja "</t>
    </r>
    <r>
      <rPr>
        <b/>
        <sz val="12"/>
        <rFont val="Cambria"/>
        <family val="1"/>
      </rPr>
      <t>Conciliación Bancaria</t>
    </r>
    <r>
      <rPr>
        <sz val="12"/>
        <rFont val="Cambria"/>
        <family val="1"/>
      </rPr>
      <t>".</t>
    </r>
  </si>
  <si>
    <r>
      <rPr>
        <b/>
        <sz val="12"/>
        <rFont val="Cambria"/>
        <family val="1"/>
      </rPr>
      <t>3)</t>
    </r>
    <r>
      <rPr>
        <sz val="12"/>
        <rFont val="Cambria"/>
        <family val="1"/>
      </rPr>
      <t xml:space="preserve"> Para cada cuenta bancaria adjuntar la </t>
    </r>
    <r>
      <rPr>
        <b/>
        <sz val="12"/>
        <rFont val="Cambria"/>
        <family val="1"/>
      </rPr>
      <t>conciliación bancaria, el extracto bancario y el libro banco de la dependencia</t>
    </r>
    <r>
      <rPr>
        <sz val="12"/>
        <rFont val="Cambria"/>
        <family val="1"/>
      </rPr>
      <t xml:space="preserve"> del mes (si es manual escanear a pdf y si es excel en formato digital). Cuando el libro banco de la dependencia (excel o manual) coincidiera con el libro banco de Pilaga, no es necesario adjuntar el archivo.</t>
    </r>
  </si>
  <si>
    <r>
      <rPr>
        <b/>
        <sz val="12"/>
        <rFont val="Cambria"/>
        <family val="1"/>
      </rPr>
      <t>4)</t>
    </r>
    <r>
      <rPr>
        <sz val="12"/>
        <rFont val="Cambria"/>
        <family val="1"/>
      </rPr>
      <t xml:space="preserve"> Completar la hoja "</t>
    </r>
    <r>
      <rPr>
        <b/>
        <sz val="12"/>
        <rFont val="Cambria"/>
        <family val="1"/>
      </rPr>
      <t>Inversiones Financieras</t>
    </r>
    <r>
      <rPr>
        <sz val="12"/>
        <rFont val="Cambria"/>
        <family val="1"/>
      </rPr>
      <t>".</t>
    </r>
  </si>
  <si>
    <r>
      <rPr>
        <b/>
        <sz val="12"/>
        <rFont val="Cambria"/>
        <family val="1"/>
      </rPr>
      <t>5)</t>
    </r>
    <r>
      <rPr>
        <sz val="12"/>
        <rFont val="Cambria"/>
        <family val="1"/>
      </rPr>
      <t xml:space="preserve"> Completar la hoja "</t>
    </r>
    <r>
      <rPr>
        <b/>
        <sz val="12"/>
        <rFont val="Cambria"/>
        <family val="1"/>
      </rPr>
      <t>Conciliación Saldos Financieros</t>
    </r>
    <r>
      <rPr>
        <sz val="12"/>
        <rFont val="Cambria"/>
        <family val="1"/>
      </rPr>
      <t>", solamente con los importes de los saldos de Pilaga y en la parte "DETALLE DE AJUSTES QUE EXPLICAN DIFERENCIA (A-B)"; ya que lo demás se completa automáticamente.</t>
    </r>
  </si>
  <si>
    <r>
      <rPr>
        <b/>
        <sz val="12"/>
        <rFont val="Cambria"/>
        <family val="1"/>
      </rPr>
      <t>6)</t>
    </r>
    <r>
      <rPr>
        <sz val="12"/>
        <rFont val="Cambria"/>
        <family val="1"/>
      </rPr>
      <t xml:space="preserve"> En la hoja "</t>
    </r>
    <r>
      <rPr>
        <b/>
        <sz val="12"/>
        <rFont val="Cambria"/>
        <family val="1"/>
      </rPr>
      <t>Sugerencias</t>
    </r>
    <r>
      <rPr>
        <sz val="12"/>
        <rFont val="Cambria"/>
        <family val="1"/>
      </rPr>
      <t>" pueden detallarse los problemas y dificultades que afronta la dependencia en los diferentes sistemas, procedimientos, flujos de información del área económica, etc y las sugerencias sobre posibles soluciones.</t>
    </r>
  </si>
  <si>
    <r>
      <rPr>
        <b/>
        <sz val="12"/>
        <rFont val="Cambria"/>
        <family val="1"/>
      </rPr>
      <t>7)</t>
    </r>
    <r>
      <rPr>
        <sz val="12"/>
        <rFont val="Cambria"/>
        <family val="1"/>
      </rPr>
      <t xml:space="preserve"> En caso de ser necesario, se pueden agregar más filas sin afectar las fórmulas insertándolas entre las filas del medio.</t>
    </r>
  </si>
  <si>
    <r>
      <rPr>
        <b/>
        <sz val="12"/>
        <rFont val="Cambria"/>
        <family val="1"/>
      </rPr>
      <t>8)</t>
    </r>
    <r>
      <rPr>
        <sz val="12"/>
        <rFont val="Cambria"/>
        <family val="1"/>
      </rPr>
      <t xml:space="preserve"> Competar la siguiente información:</t>
    </r>
  </si>
  <si>
    <r>
      <t xml:space="preserve">1) </t>
    </r>
    <r>
      <rPr>
        <b/>
        <sz val="12"/>
        <rFont val="Cambria"/>
        <family val="1"/>
      </rPr>
      <t>Tipo:</t>
    </r>
    <r>
      <rPr>
        <sz val="12"/>
        <rFont val="Cambria"/>
        <family val="1"/>
      </rPr>
      <t xml:space="preserve"> corresponde al tipo de colocación (plazo fijo, bonos, etc).
2) </t>
    </r>
    <r>
      <rPr>
        <b/>
        <sz val="12"/>
        <rFont val="Cambria"/>
        <family val="1"/>
      </rPr>
      <t>Capital:</t>
    </r>
    <r>
      <rPr>
        <sz val="12"/>
        <rFont val="Cambria"/>
        <family val="1"/>
      </rPr>
      <t xml:space="preserve"> corresponde al valor nominal en moneda de origen expuesto.
3) </t>
    </r>
    <r>
      <rPr>
        <b/>
        <sz val="12"/>
        <rFont val="Cambria"/>
        <family val="1"/>
      </rPr>
      <t>Tipo de cambio:</t>
    </r>
    <r>
      <rPr>
        <sz val="12"/>
        <rFont val="Cambria"/>
        <family val="1"/>
      </rPr>
      <t xml:space="preserve"> tipo de cambio al cual está valuado el capital en la contabilidad. </t>
    </r>
  </si>
  <si>
    <t>POSICION MENSUAL NOVIEMBRE 2019</t>
  </si>
  <si>
    <t>11- FAC. DE CIENCIAS ECONÓMICAS - Maestría en Estadística Aplicada</t>
  </si>
  <si>
    <t>Teléfono/ Interno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</si>
</sst>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C0A]\ #,##0.00"/>
    <numFmt numFmtId="165" formatCode="&quot;$&quot;\ #,##0.00"/>
    <numFmt numFmtId="166" formatCode="[$-2C0A]dddd\,\ dd&quot; de &quot;mmmm&quot; de &quot;yyyy"/>
    <numFmt numFmtId="167" formatCode="#,##0.00_ ;[Red]\-#,##0.00\ "/>
  </numFmts>
  <fonts count="68">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1"/>
    </font>
    <font>
      <b/>
      <sz val="13"/>
      <color indexed="56"/>
      <name val="Calibri"/>
      <family val="2"/>
    </font>
    <font>
      <b/>
      <sz val="10"/>
      <name val="Arial"/>
      <family val="2"/>
    </font>
    <font>
      <b/>
      <sz val="14"/>
      <name val="Arial"/>
      <family val="2"/>
    </font>
    <font>
      <sz val="12"/>
      <name val="Arial"/>
      <family val="2"/>
    </font>
    <font>
      <sz val="10"/>
      <name val="Century"/>
      <family val="1"/>
    </font>
    <font>
      <b/>
      <sz val="10"/>
      <name val="Century"/>
      <family val="1"/>
    </font>
    <font>
      <b/>
      <sz val="11"/>
      <name val="Arial"/>
      <family val="2"/>
    </font>
    <font>
      <sz val="10"/>
      <name val="Noto Sans CJK SC Thin"/>
      <family val="2"/>
    </font>
    <font>
      <b/>
      <sz val="10"/>
      <name val="Times New Roman"/>
      <family val="1"/>
    </font>
    <font>
      <sz val="10"/>
      <name val="Times New Roman"/>
      <family val="1"/>
    </font>
    <font>
      <b/>
      <sz val="12"/>
      <name val="Times New Roman"/>
      <family val="1"/>
    </font>
    <font>
      <sz val="12"/>
      <name val="Times New Roman"/>
      <family val="1"/>
    </font>
    <font>
      <b/>
      <sz val="14"/>
      <name val="Times New Roman"/>
      <family val="1"/>
    </font>
    <font>
      <b/>
      <sz val="11"/>
      <name val="Times New Roman"/>
      <family val="1"/>
    </font>
    <font>
      <b/>
      <sz val="22"/>
      <color indexed="10"/>
      <name val="Arial Black"/>
      <family val="2"/>
    </font>
    <font>
      <b/>
      <sz val="14"/>
      <name val="Arial Black"/>
      <family val="2"/>
    </font>
    <font>
      <b/>
      <sz val="12"/>
      <name val="Arial"/>
      <family val="2"/>
    </font>
    <font>
      <b/>
      <sz val="11"/>
      <name val="Cambria"/>
      <family val="1"/>
    </font>
    <font>
      <sz val="11"/>
      <name val="Cambria"/>
      <family val="1"/>
    </font>
    <font>
      <b/>
      <sz val="11"/>
      <color indexed="8"/>
      <name val="Cambria"/>
      <family val="1"/>
    </font>
    <font>
      <sz val="11"/>
      <name val="Arial"/>
      <family val="2"/>
    </font>
    <font>
      <i/>
      <sz val="11"/>
      <name val="Arial"/>
      <family val="2"/>
    </font>
    <font>
      <b/>
      <i/>
      <sz val="11"/>
      <name val="Arial"/>
      <family val="2"/>
    </font>
    <font>
      <b/>
      <sz val="12"/>
      <name val="Cambria"/>
      <family val="1"/>
    </font>
    <font>
      <b/>
      <sz val="10"/>
      <name val="Cambria"/>
      <family val="1"/>
    </font>
    <font>
      <sz val="12"/>
      <name val="Cambria"/>
      <family val="1"/>
    </font>
    <font>
      <sz val="10"/>
      <name val="Cambria"/>
      <family val="1"/>
    </font>
    <font>
      <b/>
      <sz val="20"/>
      <name val="Arial Black"/>
      <family val="2"/>
    </font>
    <font>
      <sz val="11"/>
      <color indexed="17"/>
      <name val="Calibri"/>
      <family val="2"/>
    </font>
    <font>
      <u val="single"/>
      <sz val="10"/>
      <color indexed="12"/>
      <name val="Arial"/>
      <family val="2"/>
    </font>
    <font>
      <b/>
      <sz val="15"/>
      <color indexed="62"/>
      <name val="Calibri"/>
      <family val="2"/>
    </font>
    <font>
      <b/>
      <sz val="10"/>
      <name val="Calibri"/>
      <family val="2"/>
    </font>
    <font>
      <b/>
      <sz val="10"/>
      <color indexed="8"/>
      <name val="Calibri"/>
      <family val="2"/>
    </font>
    <font>
      <sz val="11"/>
      <name val="Calibri"/>
      <family val="2"/>
    </font>
    <font>
      <b/>
      <sz val="11"/>
      <name val="Calibri"/>
      <family val="2"/>
    </font>
    <font>
      <u val="single"/>
      <sz val="12"/>
      <color indexed="12"/>
      <name val="Cambria"/>
      <family val="1"/>
    </font>
    <font>
      <b/>
      <sz val="14"/>
      <name val="Cambria"/>
      <family val="1"/>
    </font>
    <font>
      <b/>
      <i/>
      <sz val="12"/>
      <color indexed="60"/>
      <name val="Arial"/>
      <family val="2"/>
    </font>
    <font>
      <b/>
      <sz val="20"/>
      <name val="Calibri"/>
      <family val="2"/>
    </font>
    <font>
      <b/>
      <sz val="22"/>
      <name val="Calibri"/>
      <family val="2"/>
    </font>
    <font>
      <b/>
      <sz val="16"/>
      <name val="Calibri"/>
      <family val="2"/>
    </font>
    <font>
      <b/>
      <sz val="12"/>
      <name val="Calibri"/>
      <family val="2"/>
    </font>
    <font>
      <b/>
      <sz val="12"/>
      <color indexed="8"/>
      <name val="Calibri"/>
      <family val="2"/>
    </font>
    <font>
      <b/>
      <sz val="18"/>
      <name val="Calibri"/>
      <family val="2"/>
    </font>
    <font>
      <sz val="11"/>
      <color rgb="FF006100"/>
      <name val="Calibri"/>
      <family val="2"/>
    </font>
    <font>
      <u val="single"/>
      <sz val="10"/>
      <color theme="10"/>
      <name val="Arial"/>
      <family val="2"/>
    </font>
    <font>
      <sz val="11"/>
      <color theme="1"/>
      <name val="Calibri"/>
      <family val="2"/>
    </font>
    <font>
      <b/>
      <sz val="15"/>
      <color theme="3"/>
      <name val="Calibri"/>
      <family val="2"/>
    </font>
    <font>
      <b/>
      <sz val="11"/>
      <color theme="1"/>
      <name val="Calibri"/>
      <family val="2"/>
    </font>
    <font>
      <b/>
      <sz val="10"/>
      <color theme="1"/>
      <name val="Calibri"/>
      <family val="2"/>
    </font>
    <font>
      <u val="single"/>
      <sz val="12"/>
      <color theme="10"/>
      <name val="Cambria"/>
      <family val="1"/>
    </font>
    <font>
      <b/>
      <i/>
      <sz val="12"/>
      <color rgb="FFC00000"/>
      <name val="Arial"/>
      <family val="2"/>
    </font>
    <font>
      <b/>
      <sz val="1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66FF66"/>
        <bgColor indexed="64"/>
      </patternFill>
    </fill>
    <fill>
      <patternFill patternType="solid">
        <fgColor rgb="FF22D9FE"/>
        <bgColor indexed="64"/>
      </patternFill>
    </fill>
    <fill>
      <patternFill patternType="solid">
        <fgColor rgb="FFFFC0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hair">
        <color indexed="8"/>
      </left>
      <right/>
      <top/>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bottom style="medium"/>
    </border>
    <border>
      <left style="thin"/>
      <right style="thin"/>
      <top>
        <color indexed="63"/>
      </top>
      <bottom style="medium"/>
    </border>
    <border>
      <left style="thin"/>
      <right style="medium"/>
      <top/>
      <bottom style="medium"/>
    </border>
    <border>
      <left style="thin"/>
      <right/>
      <top style="thin"/>
      <bottom style="thin"/>
    </border>
    <border>
      <left/>
      <right style="thin"/>
      <top/>
      <bottom style="thin">
        <color indexed="58"/>
      </bottom>
    </border>
    <border>
      <left style="thin"/>
      <right/>
      <top/>
      <bottom style="thin"/>
    </border>
    <border>
      <left style="medium"/>
      <right style="thin"/>
      <top style="thin"/>
      <bottom style="thin"/>
    </border>
    <border>
      <left style="thin"/>
      <right style="thin"/>
      <top style="thin"/>
      <bottom/>
    </border>
    <border>
      <left/>
      <right style="thin"/>
      <top style="thin">
        <color indexed="58"/>
      </top>
      <bottom style="thin">
        <color indexed="58"/>
      </bottom>
    </border>
    <border>
      <left style="thin">
        <color indexed="58"/>
      </left>
      <right style="thin"/>
      <top style="thin">
        <color indexed="58"/>
      </top>
      <bottom style="thin">
        <color indexed="58"/>
      </bottom>
    </border>
    <border>
      <left style="thin">
        <color indexed="58"/>
      </left>
      <right style="thin"/>
      <top style="thin">
        <color indexed="58"/>
      </top>
      <bottom/>
    </border>
    <border>
      <left/>
      <right style="thin"/>
      <top style="thin"/>
      <bottom style="thin"/>
    </border>
    <border>
      <left style="medium"/>
      <right style="medium"/>
      <top style="medium"/>
      <bottom style="medium"/>
    </border>
    <border>
      <left style="thin"/>
      <right style="thin"/>
      <top>
        <color indexed="63"/>
      </top>
      <botto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color indexed="58"/>
      </left>
      <right style="thin"/>
      <top/>
      <bottom style="thin">
        <color indexed="58"/>
      </botto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right/>
      <top style="thin"/>
      <bottom style="thin"/>
    </border>
    <border>
      <left/>
      <right/>
      <top/>
      <bottom style="thin"/>
    </border>
    <border>
      <left/>
      <right style="thin"/>
      <top/>
      <bottom style="thin"/>
    </border>
    <border>
      <left>
        <color indexed="63"/>
      </left>
      <right>
        <color indexed="63"/>
      </right>
      <top style="medium"/>
      <bottom style="medium"/>
    </border>
    <border>
      <left style="thin"/>
      <right style="thin">
        <color indexed="58"/>
      </right>
      <top/>
      <bottom style="thin">
        <color indexed="58"/>
      </bottom>
    </border>
    <border>
      <left style="medium">
        <color indexed="58"/>
      </left>
      <right style="thin">
        <color indexed="58"/>
      </right>
      <top/>
      <bottom style="thin">
        <color indexed="58"/>
      </bottom>
    </border>
    <border>
      <left>
        <color indexed="63"/>
      </left>
      <right style="medium"/>
      <top style="thin"/>
      <bottom style="thin"/>
    </border>
    <border>
      <left style="thin"/>
      <right style="thin">
        <color indexed="58"/>
      </right>
      <top/>
      <bottom/>
    </border>
    <border>
      <left style="medium">
        <color indexed="58"/>
      </left>
      <right style="thin">
        <color indexed="58"/>
      </right>
      <top/>
      <bottom/>
    </border>
    <border>
      <left style="thin"/>
      <right/>
      <top style="thin">
        <color indexed="58"/>
      </top>
      <bottom style="thin">
        <color indexed="58"/>
      </bottom>
    </border>
    <border>
      <left/>
      <right/>
      <top style="thin">
        <color indexed="58"/>
      </top>
      <bottom style="thin">
        <color indexed="58"/>
      </bottom>
    </border>
    <border>
      <left style="thin"/>
      <right style="thin">
        <color indexed="58"/>
      </right>
      <top style="thin">
        <color indexed="58"/>
      </top>
      <bottom style="thin">
        <color indexed="58"/>
      </bottom>
    </border>
    <border>
      <left style="medium">
        <color indexed="58"/>
      </left>
      <right style="thin">
        <color indexed="58"/>
      </right>
      <top style="thin">
        <color indexed="58"/>
      </top>
      <bottom style="thin">
        <color indexed="58"/>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color indexed="63"/>
      </bottom>
    </border>
    <border>
      <left style="thin"/>
      <right style="medium"/>
      <top>
        <color indexed="63"/>
      </top>
      <bottom style="thin"/>
    </border>
    <border>
      <left style="thin"/>
      <right/>
      <top style="medium"/>
      <bottom style="thin"/>
    </border>
    <border>
      <left/>
      <right/>
      <top style="medium"/>
      <bottom style="thin"/>
    </border>
    <border>
      <left style="thin"/>
      <right>
        <color indexed="63"/>
      </right>
      <top style="medium"/>
      <bottom>
        <color indexed="63"/>
      </bottom>
    </border>
    <border>
      <left style="medium"/>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9" fillId="16" borderId="0" applyNumberFormat="0" applyBorder="0" applyAlignment="0" applyProtection="0"/>
    <xf numFmtId="0" fontId="5" fillId="17" borderId="1" applyNumberFormat="0" applyAlignment="0" applyProtection="0"/>
    <xf numFmtId="0" fontId="3" fillId="18" borderId="2" applyNumberFormat="0" applyAlignment="0" applyProtection="0"/>
    <xf numFmtId="0" fontId="4" fillId="0" borderId="3" applyNumberFormat="0" applyFill="0" applyAlignment="0" applyProtection="0"/>
    <xf numFmtId="0" fontId="6"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7" fillId="7" borderId="1" applyNumberFormat="0" applyAlignment="0" applyProtection="0"/>
    <xf numFmtId="0" fontId="1" fillId="0" borderId="0">
      <alignment/>
      <protection/>
    </xf>
    <xf numFmtId="0" fontId="60" fillId="0" borderId="0" applyNumberFormat="0" applyFill="0" applyBorder="0" applyAlignment="0" applyProtection="0"/>
    <xf numFmtId="0" fontId="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ill="0" applyBorder="0" applyAlignment="0" applyProtection="0"/>
    <xf numFmtId="42" fontId="0" fillId="0" borderId="0" applyFont="0" applyFill="0" applyBorder="0" applyAlignment="0" applyProtection="0"/>
    <xf numFmtId="0" fontId="9" fillId="23" borderId="0" applyNumberFormat="0" applyBorder="0" applyAlignment="0" applyProtection="0"/>
    <xf numFmtId="0" fontId="61" fillId="0" borderId="0">
      <alignment/>
      <protection/>
    </xf>
    <xf numFmtId="0" fontId="0" fillId="0" borderId="0">
      <alignment/>
      <protection/>
    </xf>
    <xf numFmtId="0" fontId="61" fillId="0" borderId="0">
      <alignment/>
      <protection/>
    </xf>
    <xf numFmtId="0" fontId="0" fillId="24" borderId="4" applyNumberFormat="0" applyAlignment="0" applyProtection="0"/>
    <xf numFmtId="9" fontId="0" fillId="0" borderId="0" applyFont="0" applyFill="0" applyBorder="0" applyAlignment="0" applyProtection="0"/>
    <xf numFmtId="0" fontId="10" fillId="17"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62" fillId="0" borderId="6" applyNumberFormat="0" applyFill="0" applyAlignment="0" applyProtection="0"/>
    <xf numFmtId="0" fontId="15" fillId="0" borderId="7" applyNumberFormat="0" applyFill="0" applyAlignment="0" applyProtection="0"/>
    <xf numFmtId="0" fontId="6" fillId="0" borderId="8" applyNumberFormat="0" applyFill="0" applyAlignment="0" applyProtection="0"/>
    <xf numFmtId="0" fontId="13" fillId="0" borderId="9" applyNumberFormat="0" applyFill="0" applyAlignment="0" applyProtection="0"/>
  </cellStyleXfs>
  <cellXfs count="350">
    <xf numFmtId="0" fontId="0" fillId="0" borderId="0" xfId="0" applyAlignment="1">
      <alignment/>
    </xf>
    <xf numFmtId="0" fontId="0" fillId="0" borderId="0" xfId="0" applyAlignment="1">
      <alignment vertical="center"/>
    </xf>
    <xf numFmtId="0" fontId="16" fillId="0" borderId="0"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0" fillId="0" borderId="0" xfId="0" applyFont="1" applyFill="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6" fillId="0" borderId="13" xfId="0" applyFont="1" applyFill="1" applyBorder="1" applyAlignment="1">
      <alignment horizontal="center" vertical="center"/>
    </xf>
    <xf numFmtId="0" fontId="17" fillId="0" borderId="14" xfId="0" applyFont="1" applyBorder="1" applyAlignment="1">
      <alignment horizontal="center" vertical="center"/>
    </xf>
    <xf numFmtId="0" fontId="24" fillId="0" borderId="0" xfId="0" applyFont="1" applyAlignment="1">
      <alignment/>
    </xf>
    <xf numFmtId="164" fontId="0" fillId="0" borderId="15" xfId="0" applyNumberFormat="1" applyFont="1" applyFill="1" applyBorder="1" applyAlignment="1">
      <alignment vertical="center"/>
    </xf>
    <xf numFmtId="0" fontId="24" fillId="0" borderId="0" xfId="0" applyFont="1" applyAlignment="1">
      <alignment vertical="center"/>
    </xf>
    <xf numFmtId="0" fontId="26"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Fill="1" applyBorder="1" applyAlignment="1">
      <alignment vertical="center"/>
    </xf>
    <xf numFmtId="0" fontId="23" fillId="0" borderId="0" xfId="0" applyFont="1" applyFill="1" applyAlignment="1">
      <alignment vertical="center"/>
    </xf>
    <xf numFmtId="0" fontId="24" fillId="25" borderId="16" xfId="0" applyFont="1" applyFill="1" applyBorder="1" applyAlignment="1">
      <alignment vertical="center"/>
    </xf>
    <xf numFmtId="0" fontId="24" fillId="26" borderId="0" xfId="0" applyFont="1" applyFill="1" applyAlignment="1">
      <alignment/>
    </xf>
    <xf numFmtId="0" fontId="26" fillId="26" borderId="0" xfId="0" applyFont="1" applyFill="1" applyAlignment="1">
      <alignment/>
    </xf>
    <xf numFmtId="0" fontId="23" fillId="26" borderId="10" xfId="0" applyFont="1" applyFill="1" applyBorder="1" applyAlignment="1">
      <alignment horizontal="center" vertical="center"/>
    </xf>
    <xf numFmtId="0" fontId="23" fillId="26" borderId="11" xfId="0" applyFont="1" applyFill="1" applyBorder="1" applyAlignment="1">
      <alignment horizontal="center" vertical="center"/>
    </xf>
    <xf numFmtId="0" fontId="23" fillId="26" borderId="13" xfId="0" applyFont="1" applyFill="1" applyBorder="1" applyAlignment="1">
      <alignment horizontal="center" vertical="center"/>
    </xf>
    <xf numFmtId="0" fontId="23" fillId="26" borderId="0" xfId="0" applyFont="1" applyFill="1" applyBorder="1" applyAlignment="1">
      <alignment horizontal="center" vertical="center"/>
    </xf>
    <xf numFmtId="0" fontId="27" fillId="26" borderId="0" xfId="0" applyFont="1" applyFill="1" applyBorder="1" applyAlignment="1">
      <alignment horizontal="center" vertical="center"/>
    </xf>
    <xf numFmtId="0" fontId="27" fillId="26" borderId="12" xfId="0" applyFont="1" applyFill="1" applyBorder="1" applyAlignment="1">
      <alignment horizontal="center" vertical="center"/>
    </xf>
    <xf numFmtId="0" fontId="27" fillId="26" borderId="14" xfId="0" applyFont="1" applyFill="1" applyBorder="1" applyAlignment="1">
      <alignment horizontal="center" vertical="center"/>
    </xf>
    <xf numFmtId="0" fontId="24" fillId="0" borderId="0" xfId="0" applyFont="1" applyAlignment="1">
      <alignment horizontal="justify"/>
    </xf>
    <xf numFmtId="0" fontId="24" fillId="26" borderId="0" xfId="0" applyFont="1" applyFill="1" applyBorder="1" applyAlignment="1">
      <alignment vertical="center"/>
    </xf>
    <xf numFmtId="0" fontId="23" fillId="0" borderId="0" xfId="0" applyFont="1" applyAlignment="1">
      <alignment vertical="center"/>
    </xf>
    <xf numFmtId="0" fontId="28" fillId="0" borderId="0" xfId="0" applyFont="1" applyAlignment="1">
      <alignment vertical="center"/>
    </xf>
    <xf numFmtId="0" fontId="28" fillId="0" borderId="0" xfId="0" applyFont="1" applyAlignment="1">
      <alignment/>
    </xf>
    <xf numFmtId="0" fontId="28" fillId="0" borderId="0" xfId="0" applyFont="1" applyAlignment="1">
      <alignment horizontal="justify"/>
    </xf>
    <xf numFmtId="0" fontId="0" fillId="0" borderId="17" xfId="0" applyBorder="1" applyAlignment="1">
      <alignment vertical="center"/>
    </xf>
    <xf numFmtId="44" fontId="16" fillId="26" borderId="0" xfId="51" applyFont="1" applyFill="1" applyBorder="1" applyAlignment="1">
      <alignment horizontal="center" vertical="center" wrapText="1"/>
    </xf>
    <xf numFmtId="0" fontId="25" fillId="26" borderId="0" xfId="0" applyFont="1" applyFill="1" applyBorder="1" applyAlignment="1">
      <alignment/>
    </xf>
    <xf numFmtId="0" fontId="61" fillId="0" borderId="0" xfId="54" applyFont="1" applyAlignment="1">
      <alignment vertical="center"/>
      <protection/>
    </xf>
    <xf numFmtId="0" fontId="61" fillId="0" borderId="0" xfId="54" applyFont="1" applyFill="1" applyAlignment="1">
      <alignment vertical="center"/>
      <protection/>
    </xf>
    <xf numFmtId="0" fontId="63" fillId="0" borderId="0" xfId="54" applyFont="1" applyAlignment="1">
      <alignment vertical="center"/>
      <protection/>
    </xf>
    <xf numFmtId="0" fontId="63" fillId="0" borderId="0" xfId="54" applyFont="1" applyAlignment="1">
      <alignment horizontal="center" vertical="center"/>
      <protection/>
    </xf>
    <xf numFmtId="0" fontId="46" fillId="27" borderId="18" xfId="54" applyFont="1" applyFill="1" applyBorder="1" applyAlignment="1">
      <alignment horizontal="center" vertical="center" wrapText="1"/>
      <protection/>
    </xf>
    <xf numFmtId="0" fontId="64" fillId="27" borderId="19" xfId="54" applyFont="1" applyFill="1" applyBorder="1" applyAlignment="1">
      <alignment horizontal="center" vertical="center" wrapText="1"/>
      <protection/>
    </xf>
    <xf numFmtId="0" fontId="46" fillId="27" borderId="19" xfId="54" applyFont="1" applyFill="1" applyBorder="1" applyAlignment="1">
      <alignment horizontal="center" vertical="center" wrapText="1"/>
      <protection/>
    </xf>
    <xf numFmtId="49" fontId="61" fillId="0" borderId="0" xfId="54" applyNumberFormat="1" applyFont="1" applyFill="1" applyAlignment="1">
      <alignment vertical="center"/>
      <protection/>
    </xf>
    <xf numFmtId="49" fontId="46" fillId="0" borderId="0" xfId="0" applyNumberFormat="1" applyFont="1" applyFill="1" applyBorder="1" applyAlignment="1">
      <alignment horizontal="center" vertical="center"/>
    </xf>
    <xf numFmtId="0" fontId="1" fillId="0" borderId="20" xfId="0" applyFont="1" applyFill="1" applyBorder="1" applyAlignment="1" applyProtection="1">
      <alignment horizontal="left"/>
      <protection/>
    </xf>
    <xf numFmtId="0" fontId="0" fillId="0" borderId="0" xfId="0" applyFill="1" applyAlignment="1">
      <alignment vertical="center"/>
    </xf>
    <xf numFmtId="0" fontId="1" fillId="0" borderId="20" xfId="0"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49" fontId="61" fillId="0" borderId="0" xfId="54" applyNumberFormat="1" applyFont="1" applyAlignment="1">
      <alignment vertical="center"/>
      <protection/>
    </xf>
    <xf numFmtId="0" fontId="16" fillId="0" borderId="0" xfId="0" applyFont="1" applyFill="1" applyBorder="1" applyAlignment="1">
      <alignment vertical="center"/>
    </xf>
    <xf numFmtId="0" fontId="0" fillId="0" borderId="0" xfId="0" applyFont="1" applyFill="1" applyBorder="1" applyAlignment="1">
      <alignment vertical="top" wrapText="1"/>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7" fillId="0" borderId="23" xfId="0" applyFont="1" applyBorder="1" applyAlignment="1">
      <alignment horizontal="center" vertical="center"/>
    </xf>
    <xf numFmtId="0" fontId="0" fillId="0" borderId="24" xfId="0" applyBorder="1" applyAlignment="1">
      <alignment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7" fillId="0" borderId="26" xfId="0" applyFont="1" applyBorder="1" applyAlignment="1">
      <alignment horizontal="center" vertical="center"/>
    </xf>
    <xf numFmtId="0" fontId="0" fillId="0" borderId="27" xfId="0" applyBorder="1" applyAlignment="1">
      <alignment vertical="center"/>
    </xf>
    <xf numFmtId="49" fontId="63" fillId="28" borderId="28" xfId="54" applyNumberFormat="1" applyFont="1" applyFill="1" applyBorder="1" applyAlignment="1">
      <alignment vertical="center" wrapText="1"/>
      <protection/>
    </xf>
    <xf numFmtId="8" fontId="48" fillId="0" borderId="29" xfId="54" applyNumberFormat="1" applyFont="1" applyBorder="1" applyAlignment="1" applyProtection="1">
      <alignment horizontal="right" vertical="center"/>
      <protection/>
    </xf>
    <xf numFmtId="8" fontId="48" fillId="0" borderId="30" xfId="54" applyNumberFormat="1" applyFont="1" applyBorder="1" applyAlignment="1" applyProtection="1">
      <alignment horizontal="right" vertical="center"/>
      <protection/>
    </xf>
    <xf numFmtId="8" fontId="49" fillId="28" borderId="31" xfId="54" applyNumberFormat="1" applyFont="1" applyFill="1" applyBorder="1" applyAlignment="1" applyProtection="1">
      <alignment horizontal="right" vertical="center"/>
      <protection/>
    </xf>
    <xf numFmtId="8" fontId="49" fillId="27" borderId="31" xfId="54" applyNumberFormat="1" applyFont="1" applyFill="1" applyBorder="1" applyAlignment="1" applyProtection="1">
      <alignment horizontal="right" vertical="center"/>
      <protection/>
    </xf>
    <xf numFmtId="49" fontId="63" fillId="28" borderId="32" xfId="54" applyNumberFormat="1" applyFont="1" applyFill="1" applyBorder="1" applyAlignment="1">
      <alignment vertical="center" wrapText="1"/>
      <protection/>
    </xf>
    <xf numFmtId="8" fontId="49" fillId="29" borderId="31" xfId="54" applyNumberFormat="1" applyFont="1" applyFill="1" applyBorder="1" applyAlignment="1" applyProtection="1">
      <alignment horizontal="right" vertical="center"/>
      <protection/>
    </xf>
    <xf numFmtId="0" fontId="23" fillId="26" borderId="22" xfId="0" applyFont="1" applyFill="1" applyBorder="1" applyAlignment="1">
      <alignment horizontal="center" vertical="center"/>
    </xf>
    <xf numFmtId="0" fontId="23" fillId="26" borderId="23" xfId="0" applyFont="1" applyFill="1" applyBorder="1" applyAlignment="1">
      <alignment horizontal="center" vertical="center"/>
    </xf>
    <xf numFmtId="0" fontId="27" fillId="26" borderId="24" xfId="0" applyFont="1" applyFill="1" applyBorder="1" applyAlignment="1">
      <alignment horizontal="center" vertical="center"/>
    </xf>
    <xf numFmtId="0" fontId="23" fillId="26" borderId="21" xfId="0" applyFont="1" applyFill="1" applyBorder="1" applyAlignment="1">
      <alignment horizontal="center" vertical="center"/>
    </xf>
    <xf numFmtId="0" fontId="27" fillId="26" borderId="17" xfId="0" applyFont="1" applyFill="1" applyBorder="1" applyAlignment="1">
      <alignment horizontal="center" vertical="center"/>
    </xf>
    <xf numFmtId="0" fontId="23" fillId="26" borderId="25" xfId="0" applyFont="1" applyFill="1" applyBorder="1" applyAlignment="1">
      <alignment horizontal="center" vertical="center"/>
    </xf>
    <xf numFmtId="0" fontId="23" fillId="26" borderId="26" xfId="0" applyFont="1" applyFill="1" applyBorder="1" applyAlignment="1">
      <alignment horizontal="center" vertical="center"/>
    </xf>
    <xf numFmtId="0" fontId="27" fillId="26" borderId="27" xfId="0" applyFont="1" applyFill="1" applyBorder="1" applyAlignment="1">
      <alignment horizontal="center" vertical="center"/>
    </xf>
    <xf numFmtId="0" fontId="27" fillId="26" borderId="23" xfId="0" applyFont="1" applyFill="1" applyBorder="1" applyAlignment="1">
      <alignment horizontal="center" vertical="center"/>
    </xf>
    <xf numFmtId="0" fontId="24" fillId="26" borderId="23" xfId="0" applyFont="1" applyFill="1" applyBorder="1" applyAlignment="1">
      <alignment vertical="center"/>
    </xf>
    <xf numFmtId="0" fontId="24" fillId="26" borderId="24" xfId="0" applyFont="1" applyFill="1" applyBorder="1" applyAlignment="1">
      <alignment vertical="center"/>
    </xf>
    <xf numFmtId="0" fontId="24" fillId="26" borderId="17" xfId="0" applyFont="1" applyFill="1" applyBorder="1" applyAlignment="1">
      <alignment vertical="center"/>
    </xf>
    <xf numFmtId="0" fontId="24" fillId="26" borderId="25" xfId="0" applyFont="1" applyFill="1" applyBorder="1" applyAlignment="1">
      <alignment/>
    </xf>
    <xf numFmtId="0" fontId="24" fillId="26" borderId="26" xfId="0" applyFont="1" applyFill="1" applyBorder="1" applyAlignment="1">
      <alignment/>
    </xf>
    <xf numFmtId="0" fontId="24" fillId="26" borderId="27" xfId="0" applyFont="1" applyFill="1" applyBorder="1" applyAlignment="1">
      <alignment/>
    </xf>
    <xf numFmtId="0" fontId="39" fillId="0" borderId="15" xfId="0" applyFont="1" applyBorder="1" applyAlignment="1">
      <alignment horizontal="center" vertical="center"/>
    </xf>
    <xf numFmtId="164" fontId="39" fillId="0" borderId="33" xfId="0" applyNumberFormat="1" applyFont="1" applyFill="1" applyBorder="1" applyAlignment="1">
      <alignment horizontal="center" vertical="center"/>
    </xf>
    <xf numFmtId="164" fontId="39" fillId="0" borderId="15" xfId="0" applyNumberFormat="1" applyFont="1" applyFill="1" applyBorder="1" applyAlignment="1">
      <alignment horizontal="center" vertical="center"/>
    </xf>
    <xf numFmtId="0" fontId="39" fillId="0" borderId="28" xfId="0" applyFont="1" applyBorder="1" applyAlignment="1">
      <alignment horizontal="center" vertical="center"/>
    </xf>
    <xf numFmtId="0" fontId="39" fillId="0" borderId="32" xfId="0" applyFont="1" applyBorder="1" applyAlignment="1">
      <alignment horizontal="center" vertical="center"/>
    </xf>
    <xf numFmtId="164" fontId="39" fillId="0" borderId="28" xfId="0" applyNumberFormat="1" applyFont="1" applyFill="1" applyBorder="1" applyAlignment="1">
      <alignment horizontal="center" vertical="center"/>
    </xf>
    <xf numFmtId="0" fontId="32" fillId="0" borderId="15" xfId="0" applyFont="1" applyBorder="1" applyAlignment="1">
      <alignment horizontal="center" vertical="center"/>
    </xf>
    <xf numFmtId="0" fontId="32" fillId="0" borderId="34" xfId="0" applyFont="1" applyBorder="1" applyAlignment="1">
      <alignment horizontal="center" vertical="center"/>
    </xf>
    <xf numFmtId="164" fontId="32" fillId="0" borderId="28" xfId="0" applyNumberFormat="1" applyFont="1" applyFill="1" applyBorder="1" applyAlignment="1">
      <alignment horizontal="center" vertical="center"/>
    </xf>
    <xf numFmtId="164" fontId="32" fillId="0" borderId="33" xfId="0" applyNumberFormat="1" applyFont="1" applyFill="1" applyBorder="1" applyAlignment="1">
      <alignment horizontal="center" vertical="center"/>
    </xf>
    <xf numFmtId="0" fontId="32" fillId="26" borderId="35" xfId="0" applyFont="1" applyFill="1" applyBorder="1" applyAlignment="1">
      <alignment vertical="center"/>
    </xf>
    <xf numFmtId="0" fontId="32" fillId="26" borderId="35" xfId="0" applyFont="1" applyFill="1" applyBorder="1" applyAlignment="1">
      <alignment horizontal="left" vertical="center" wrapText="1"/>
    </xf>
    <xf numFmtId="0" fontId="32" fillId="26" borderId="18" xfId="0" applyFont="1" applyFill="1" applyBorder="1" applyAlignment="1">
      <alignment vertical="center"/>
    </xf>
    <xf numFmtId="164" fontId="21" fillId="0" borderId="28" xfId="51" applyNumberFormat="1" applyFont="1" applyFill="1" applyBorder="1" applyAlignment="1">
      <alignment vertical="center"/>
    </xf>
    <xf numFmtId="164" fontId="21" fillId="0" borderId="36" xfId="51" applyNumberFormat="1" applyFont="1" applyFill="1" applyBorder="1" applyAlignment="1">
      <alignment vertical="center"/>
    </xf>
    <xf numFmtId="164" fontId="0" fillId="0" borderId="15" xfId="0" applyNumberFormat="1" applyFill="1" applyBorder="1" applyAlignment="1" applyProtection="1">
      <alignment vertical="center"/>
      <protection locked="0"/>
    </xf>
    <xf numFmtId="164" fontId="35" fillId="0" borderId="37" xfId="0" applyNumberFormat="1" applyFont="1" applyFill="1" applyBorder="1" applyAlignment="1" applyProtection="1">
      <alignment vertical="center"/>
      <protection locked="0"/>
    </xf>
    <xf numFmtId="164" fontId="35" fillId="0" borderId="38" xfId="0" applyNumberFormat="1" applyFont="1" applyFill="1" applyBorder="1" applyAlignment="1" applyProtection="1">
      <alignment vertical="center"/>
      <protection locked="0"/>
    </xf>
    <xf numFmtId="164" fontId="35" fillId="0" borderId="39" xfId="0" applyNumberFormat="1" applyFont="1" applyFill="1" applyBorder="1" applyAlignment="1" applyProtection="1">
      <alignment vertical="center"/>
      <protection locked="0"/>
    </xf>
    <xf numFmtId="164" fontId="35" fillId="0" borderId="28" xfId="0" applyNumberFormat="1" applyFont="1" applyFill="1" applyBorder="1" applyAlignment="1">
      <alignment vertical="center"/>
    </xf>
    <xf numFmtId="164" fontId="35" fillId="0" borderId="39" xfId="0" applyNumberFormat="1" applyFont="1" applyFill="1" applyBorder="1" applyAlignment="1">
      <alignment vertical="center"/>
    </xf>
    <xf numFmtId="164" fontId="35" fillId="0" borderId="28" xfId="0" applyNumberFormat="1" applyFont="1" applyFill="1" applyBorder="1" applyAlignment="1" applyProtection="1">
      <alignment vertical="center"/>
      <protection locked="0"/>
    </xf>
    <xf numFmtId="164" fontId="35" fillId="0" borderId="36" xfId="0" applyNumberFormat="1" applyFont="1" applyFill="1" applyBorder="1" applyAlignment="1" applyProtection="1">
      <alignment vertical="center"/>
      <protection locked="0"/>
    </xf>
    <xf numFmtId="44" fontId="32" fillId="0" borderId="28" xfId="51" applyFont="1" applyBorder="1" applyAlignment="1">
      <alignment vertical="center"/>
    </xf>
    <xf numFmtId="0" fontId="33" fillId="0" borderId="28" xfId="0" applyFont="1" applyBorder="1" applyAlignment="1" applyProtection="1">
      <alignment horizontal="center" vertical="center"/>
      <protection locked="0"/>
    </xf>
    <xf numFmtId="0" fontId="32" fillId="0" borderId="28" xfId="0" applyFont="1" applyBorder="1" applyAlignment="1" quotePrefix="1">
      <alignment horizontal="center" vertical="center"/>
    </xf>
    <xf numFmtId="0" fontId="33" fillId="0" borderId="28" xfId="0" applyFont="1" applyBorder="1" applyAlignment="1">
      <alignment horizontal="center" vertical="center"/>
    </xf>
    <xf numFmtId="44" fontId="32" fillId="0" borderId="28" xfId="51" applyFont="1" applyFill="1" applyBorder="1" applyAlignment="1">
      <alignment vertical="center"/>
    </xf>
    <xf numFmtId="0" fontId="33" fillId="0" borderId="28" xfId="0" applyFont="1" applyFill="1" applyBorder="1" applyAlignment="1" applyProtection="1">
      <alignment horizontal="center" vertical="center"/>
      <protection locked="0"/>
    </xf>
    <xf numFmtId="0" fontId="33" fillId="0" borderId="28" xfId="0" applyFont="1" applyFill="1" applyBorder="1" applyAlignment="1">
      <alignment horizontal="center" vertical="center"/>
    </xf>
    <xf numFmtId="0" fontId="41" fillId="0" borderId="28" xfId="0" applyFont="1" applyBorder="1" applyAlignment="1" applyProtection="1">
      <alignment vertical="center"/>
      <protection locked="0"/>
    </xf>
    <xf numFmtId="0" fontId="41" fillId="0" borderId="28" xfId="0" applyFont="1" applyBorder="1" applyAlignment="1" applyProtection="1">
      <alignment horizontal="center" vertical="center"/>
      <protection locked="0"/>
    </xf>
    <xf numFmtId="44" fontId="41" fillId="0" borderId="28" xfId="51" applyFont="1" applyBorder="1" applyAlignment="1">
      <alignment vertical="center"/>
    </xf>
    <xf numFmtId="14" fontId="39" fillId="0" borderId="28" xfId="0" applyNumberFormat="1" applyFont="1" applyBorder="1" applyAlignment="1" applyProtection="1">
      <alignment horizontal="center" vertical="center"/>
      <protection locked="0"/>
    </xf>
    <xf numFmtId="0" fontId="39" fillId="0" borderId="28" xfId="0" applyFont="1" applyBorder="1" applyAlignment="1" applyProtection="1">
      <alignment vertical="center"/>
      <protection locked="0"/>
    </xf>
    <xf numFmtId="44" fontId="41" fillId="0" borderId="28" xfId="51" applyFont="1" applyBorder="1" applyAlignment="1" applyProtection="1">
      <alignment vertical="center"/>
      <protection locked="0"/>
    </xf>
    <xf numFmtId="14" fontId="41" fillId="0" borderId="28" xfId="0" applyNumberFormat="1" applyFont="1" applyBorder="1" applyAlignment="1" applyProtection="1">
      <alignment horizontal="center" vertical="center"/>
      <protection locked="0"/>
    </xf>
    <xf numFmtId="0" fontId="39" fillId="0" borderId="28" xfId="0" applyFont="1" applyBorder="1" applyAlignment="1" applyProtection="1">
      <alignment horizontal="center" vertical="center"/>
      <protection locked="0"/>
    </xf>
    <xf numFmtId="164" fontId="39" fillId="0" borderId="28" xfId="0" applyNumberFormat="1" applyFont="1" applyFill="1" applyBorder="1" applyAlignment="1" applyProtection="1">
      <alignment horizontal="center" vertical="center"/>
      <protection locked="0"/>
    </xf>
    <xf numFmtId="14" fontId="39" fillId="0" borderId="28" xfId="0" applyNumberFormat="1" applyFont="1" applyFill="1" applyBorder="1" applyAlignment="1" applyProtection="1">
      <alignment horizontal="center" vertical="center"/>
      <protection locked="0"/>
    </xf>
    <xf numFmtId="0" fontId="39" fillId="0" borderId="28" xfId="0" applyFont="1" applyFill="1" applyBorder="1" applyAlignment="1" applyProtection="1">
      <alignment horizontal="center" vertical="center"/>
      <protection locked="0"/>
    </xf>
    <xf numFmtId="44" fontId="41" fillId="0" borderId="40" xfId="51" applyFont="1" applyBorder="1" applyAlignment="1" applyProtection="1">
      <alignment vertical="center"/>
      <protection locked="0"/>
    </xf>
    <xf numFmtId="0" fontId="41" fillId="0" borderId="0" xfId="0" applyFont="1" applyAlignment="1">
      <alignment vertical="center"/>
    </xf>
    <xf numFmtId="164" fontId="38" fillId="30" borderId="41" xfId="0" applyNumberFormat="1" applyFont="1" applyFill="1" applyBorder="1" applyAlignment="1">
      <alignment vertical="center"/>
    </xf>
    <xf numFmtId="0" fontId="41" fillId="0" borderId="0" xfId="0" applyFont="1" applyAlignment="1" applyProtection="1">
      <alignment vertical="center"/>
      <protection locked="0"/>
    </xf>
    <xf numFmtId="44" fontId="32" fillId="26" borderId="42" xfId="51" applyFont="1" applyFill="1" applyBorder="1" applyAlignment="1" applyProtection="1">
      <alignment horizontal="center" vertical="center" wrapText="1"/>
      <protection locked="0"/>
    </xf>
    <xf numFmtId="44" fontId="33" fillId="26" borderId="0" xfId="51" applyFont="1" applyFill="1" applyBorder="1" applyAlignment="1" applyProtection="1">
      <alignment horizontal="center" vertical="center" wrapText="1"/>
      <protection locked="0"/>
    </xf>
    <xf numFmtId="44" fontId="33" fillId="26" borderId="42" xfId="51" applyFont="1" applyFill="1" applyBorder="1" applyAlignment="1" applyProtection="1">
      <alignment horizontal="center" vertical="center" wrapText="1"/>
      <protection locked="0"/>
    </xf>
    <xf numFmtId="44" fontId="33" fillId="26" borderId="13" xfId="51" applyFont="1" applyFill="1" applyBorder="1" applyAlignment="1" applyProtection="1">
      <alignment horizontal="center" vertical="center" wrapText="1"/>
      <protection locked="0"/>
    </xf>
    <xf numFmtId="44" fontId="33" fillId="26" borderId="42" xfId="51" applyFont="1" applyFill="1" applyBorder="1" applyAlignment="1">
      <alignment horizontal="center" vertical="center" wrapText="1"/>
    </xf>
    <xf numFmtId="49" fontId="33" fillId="26" borderId="15" xfId="0" applyNumberFormat="1" applyFont="1" applyFill="1" applyBorder="1" applyAlignment="1" quotePrefix="1">
      <alignment horizontal="center" vertical="center" wrapText="1"/>
    </xf>
    <xf numFmtId="44" fontId="32" fillId="26" borderId="36" xfId="51" applyFont="1" applyFill="1" applyBorder="1" applyAlignment="1" applyProtection="1">
      <alignment horizontal="center" vertical="center" wrapText="1"/>
      <protection locked="0"/>
    </xf>
    <xf numFmtId="44" fontId="33" fillId="26" borderId="11" xfId="51" applyFont="1" applyFill="1" applyBorder="1" applyAlignment="1" applyProtection="1">
      <alignment horizontal="center" vertical="center" wrapText="1"/>
      <protection locked="0"/>
    </xf>
    <xf numFmtId="44" fontId="33" fillId="26" borderId="36" xfId="51" applyFont="1" applyFill="1" applyBorder="1" applyAlignment="1" applyProtection="1">
      <alignment horizontal="center" vertical="center" wrapText="1"/>
      <protection locked="0"/>
    </xf>
    <xf numFmtId="44" fontId="33" fillId="26" borderId="10" xfId="51" applyFont="1" applyFill="1" applyBorder="1" applyAlignment="1" applyProtection="1">
      <alignment horizontal="center" vertical="center" wrapText="1"/>
      <protection locked="0"/>
    </xf>
    <xf numFmtId="44" fontId="33" fillId="26" borderId="36" xfId="51" applyFont="1" applyFill="1" applyBorder="1" applyAlignment="1">
      <alignment horizontal="center" vertical="center" wrapText="1"/>
    </xf>
    <xf numFmtId="49" fontId="33" fillId="26" borderId="28" xfId="0" applyNumberFormat="1" applyFont="1" applyFill="1" applyBorder="1" applyAlignment="1" quotePrefix="1">
      <alignment horizontal="center" vertical="center" wrapText="1"/>
    </xf>
    <xf numFmtId="44" fontId="33" fillId="0" borderId="10" xfId="51" applyFont="1" applyFill="1" applyBorder="1" applyAlignment="1" applyProtection="1">
      <alignment horizontal="center" vertical="center" wrapText="1"/>
      <protection locked="0"/>
    </xf>
    <xf numFmtId="44" fontId="32" fillId="26" borderId="36" xfId="51" applyFont="1" applyFill="1" applyBorder="1" applyAlignment="1" applyProtection="1">
      <alignment/>
      <protection locked="0"/>
    </xf>
    <xf numFmtId="44" fontId="33" fillId="26" borderId="11" xfId="51" applyFont="1" applyFill="1" applyBorder="1" applyAlignment="1" applyProtection="1">
      <alignment/>
      <protection locked="0"/>
    </xf>
    <xf numFmtId="44" fontId="33" fillId="26" borderId="36" xfId="51" applyFont="1" applyFill="1" applyBorder="1" applyAlignment="1" applyProtection="1">
      <alignment/>
      <protection locked="0"/>
    </xf>
    <xf numFmtId="44" fontId="33" fillId="26" borderId="10" xfId="51" applyFont="1" applyFill="1" applyBorder="1" applyAlignment="1" applyProtection="1">
      <alignment/>
      <protection locked="0"/>
    </xf>
    <xf numFmtId="44" fontId="32" fillId="26" borderId="12" xfId="51" applyFont="1" applyFill="1" applyBorder="1" applyAlignment="1" applyProtection="1">
      <alignment/>
      <protection locked="0"/>
    </xf>
    <xf numFmtId="44" fontId="33" fillId="26" borderId="28" xfId="51" applyFont="1" applyFill="1" applyBorder="1" applyAlignment="1" applyProtection="1">
      <alignment/>
      <protection locked="0"/>
    </xf>
    <xf numFmtId="44" fontId="33" fillId="26" borderId="28" xfId="51" applyFont="1" applyFill="1" applyBorder="1" applyAlignment="1">
      <alignment horizontal="center" vertical="center" wrapText="1"/>
    </xf>
    <xf numFmtId="44" fontId="32" fillId="26" borderId="28" xfId="51" applyFont="1" applyFill="1" applyBorder="1" applyAlignment="1" applyProtection="1">
      <alignment/>
      <protection locked="0"/>
    </xf>
    <xf numFmtId="0" fontId="40" fillId="26" borderId="42" xfId="0" applyFont="1" applyFill="1" applyBorder="1" applyAlignment="1" applyProtection="1">
      <alignment/>
      <protection locked="0"/>
    </xf>
    <xf numFmtId="0" fontId="40" fillId="26" borderId="36" xfId="0" applyFont="1" applyFill="1" applyBorder="1" applyAlignment="1" applyProtection="1">
      <alignment/>
      <protection locked="0"/>
    </xf>
    <xf numFmtId="0" fontId="38" fillId="26" borderId="10" xfId="0" applyFont="1" applyFill="1" applyBorder="1" applyAlignment="1">
      <alignment/>
    </xf>
    <xf numFmtId="0" fontId="40" fillId="26" borderId="11" xfId="0" applyFont="1" applyFill="1" applyBorder="1" applyAlignment="1">
      <alignment/>
    </xf>
    <xf numFmtId="0" fontId="40" fillId="26" borderId="12" xfId="0" applyFont="1" applyFill="1" applyBorder="1" applyAlignment="1">
      <alignment/>
    </xf>
    <xf numFmtId="0" fontId="38" fillId="26" borderId="32" xfId="0" applyFont="1" applyFill="1" applyBorder="1" applyAlignment="1">
      <alignment horizontal="center"/>
    </xf>
    <xf numFmtId="0" fontId="39" fillId="0" borderId="0" xfId="0" applyFont="1" applyBorder="1" applyAlignment="1">
      <alignment horizontal="center" vertical="center"/>
    </xf>
    <xf numFmtId="0" fontId="39" fillId="0" borderId="28" xfId="0" applyFont="1" applyBorder="1" applyAlignment="1" applyProtection="1">
      <alignment horizontal="left" vertical="center"/>
      <protection locked="0"/>
    </xf>
    <xf numFmtId="165" fontId="41" fillId="0" borderId="28" xfId="0" applyNumberFormat="1" applyFont="1" applyBorder="1" applyAlignment="1" applyProtection="1">
      <alignment vertical="center"/>
      <protection locked="0"/>
    </xf>
    <xf numFmtId="14" fontId="41" fillId="0" borderId="32" xfId="0" applyNumberFormat="1" applyFont="1" applyBorder="1" applyAlignment="1" applyProtection="1">
      <alignment horizontal="center" vertical="center"/>
      <protection locked="0"/>
    </xf>
    <xf numFmtId="165" fontId="41" fillId="0" borderId="28" xfId="51" applyNumberFormat="1" applyFont="1" applyBorder="1" applyAlignment="1">
      <alignment vertical="center"/>
    </xf>
    <xf numFmtId="165" fontId="41" fillId="0" borderId="36" xfId="51" applyNumberFormat="1" applyFont="1" applyBorder="1" applyAlignment="1">
      <alignment vertical="center"/>
    </xf>
    <xf numFmtId="0" fontId="39" fillId="0" borderId="10" xfId="0" applyFont="1" applyBorder="1" applyAlignment="1">
      <alignment horizontal="right" vertical="center"/>
    </xf>
    <xf numFmtId="0" fontId="39" fillId="0" borderId="11" xfId="0" applyFont="1" applyBorder="1" applyAlignment="1">
      <alignment horizontal="right" vertical="center"/>
    </xf>
    <xf numFmtId="164" fontId="39" fillId="0" borderId="0" xfId="0" applyNumberFormat="1" applyFont="1" applyFill="1" applyBorder="1" applyAlignment="1">
      <alignment vertical="center"/>
    </xf>
    <xf numFmtId="0" fontId="30" fillId="31" borderId="41" xfId="0" applyFont="1" applyFill="1" applyBorder="1" applyAlignment="1">
      <alignment horizontal="center" vertical="center"/>
    </xf>
    <xf numFmtId="164" fontId="28" fillId="31" borderId="43" xfId="0" applyNumberFormat="1" applyFont="1" applyFill="1" applyBorder="1" applyAlignment="1">
      <alignment vertical="center"/>
    </xf>
    <xf numFmtId="164" fontId="32" fillId="31" borderId="43" xfId="0" applyNumberFormat="1" applyFont="1" applyFill="1" applyBorder="1" applyAlignment="1">
      <alignment vertical="center"/>
    </xf>
    <xf numFmtId="164" fontId="28" fillId="31" borderId="41" xfId="0" applyNumberFormat="1" applyFont="1" applyFill="1" applyBorder="1" applyAlignment="1">
      <alignment vertical="center"/>
    </xf>
    <xf numFmtId="164" fontId="32" fillId="31" borderId="41" xfId="0" applyNumberFormat="1" applyFont="1" applyFill="1" applyBorder="1" applyAlignment="1">
      <alignment vertical="center"/>
    </xf>
    <xf numFmtId="0" fontId="40" fillId="31" borderId="44" xfId="0" applyFont="1" applyFill="1" applyBorder="1" applyAlignment="1">
      <alignment horizontal="center" vertical="center" wrapText="1"/>
    </xf>
    <xf numFmtId="0" fontId="38" fillId="31" borderId="45" xfId="0" applyFont="1" applyFill="1" applyBorder="1" applyAlignment="1">
      <alignment horizontal="center" vertical="center" wrapText="1"/>
    </xf>
    <xf numFmtId="0" fontId="40" fillId="31" borderId="45" xfId="0" applyFont="1" applyFill="1" applyBorder="1" applyAlignment="1">
      <alignment horizontal="center" vertical="center" wrapText="1"/>
    </xf>
    <xf numFmtId="0" fontId="40" fillId="31" borderId="46" xfId="0" applyFont="1" applyFill="1" applyBorder="1" applyAlignment="1">
      <alignment horizontal="center" vertical="center" wrapText="1"/>
    </xf>
    <xf numFmtId="0" fontId="40" fillId="31" borderId="47" xfId="0" applyFont="1" applyFill="1" applyBorder="1" applyAlignment="1">
      <alignment horizontal="center" vertical="center" wrapText="1"/>
    </xf>
    <xf numFmtId="44" fontId="32" fillId="31" borderId="41" xfId="51" applyFont="1" applyFill="1" applyBorder="1" applyAlignment="1">
      <alignment horizontal="center" vertical="center" wrapText="1"/>
    </xf>
    <xf numFmtId="164" fontId="32" fillId="31" borderId="44" xfId="0" applyNumberFormat="1" applyFont="1" applyFill="1" applyBorder="1" applyAlignment="1">
      <alignment vertical="center"/>
    </xf>
    <xf numFmtId="44" fontId="33" fillId="31" borderId="42" xfId="51" applyFont="1" applyFill="1" applyBorder="1" applyAlignment="1">
      <alignment horizontal="center" vertical="center" wrapText="1"/>
    </xf>
    <xf numFmtId="44" fontId="33" fillId="31" borderId="36" xfId="51" applyFont="1" applyFill="1" applyBorder="1" applyAlignment="1">
      <alignment horizontal="center" vertical="center" wrapText="1"/>
    </xf>
    <xf numFmtId="44" fontId="33" fillId="31" borderId="28" xfId="51" applyFont="1" applyFill="1" applyBorder="1" applyAlignment="1">
      <alignment horizontal="center" vertical="center" wrapText="1"/>
    </xf>
    <xf numFmtId="0" fontId="32" fillId="31" borderId="15" xfId="0" applyFont="1" applyFill="1" applyBorder="1" applyAlignment="1">
      <alignment vertical="center"/>
    </xf>
    <xf numFmtId="0" fontId="32" fillId="31" borderId="28" xfId="0" applyFont="1" applyFill="1" applyBorder="1" applyAlignment="1">
      <alignment vertical="center"/>
    </xf>
    <xf numFmtId="164" fontId="38" fillId="30" borderId="48" xfId="0" applyNumberFormat="1" applyFont="1" applyFill="1" applyBorder="1" applyAlignment="1">
      <alignment horizontal="center" vertical="center"/>
    </xf>
    <xf numFmtId="164" fontId="38" fillId="30" borderId="15" xfId="0" applyNumberFormat="1" applyFont="1" applyFill="1" applyBorder="1" applyAlignment="1">
      <alignment horizontal="center" vertical="center"/>
    </xf>
    <xf numFmtId="164" fontId="31" fillId="32" borderId="41" xfId="0" applyNumberFormat="1" applyFont="1" applyFill="1" applyBorder="1" applyAlignment="1">
      <alignment vertical="center"/>
    </xf>
    <xf numFmtId="164" fontId="38" fillId="30" borderId="36" xfId="0" applyNumberFormat="1" applyFont="1" applyFill="1" applyBorder="1" applyAlignment="1">
      <alignment horizontal="center" vertical="center"/>
    </xf>
    <xf numFmtId="164" fontId="21" fillId="31" borderId="15" xfId="0" applyNumberFormat="1" applyFont="1" applyFill="1" applyBorder="1" applyAlignment="1">
      <alignment vertical="center"/>
    </xf>
    <xf numFmtId="164" fontId="21" fillId="31" borderId="28" xfId="0" applyNumberFormat="1" applyFont="1" applyFill="1" applyBorder="1" applyAlignment="1">
      <alignment vertical="center"/>
    </xf>
    <xf numFmtId="164" fontId="31" fillId="31" borderId="41" xfId="0" applyNumberFormat="1" applyFont="1" applyFill="1" applyBorder="1" applyAlignment="1">
      <alignment vertical="center"/>
    </xf>
    <xf numFmtId="0" fontId="40" fillId="26" borderId="21" xfId="0" applyFont="1" applyFill="1" applyBorder="1" applyAlignment="1">
      <alignment horizontal="left" vertical="center" wrapText="1"/>
    </xf>
    <xf numFmtId="0" fontId="40" fillId="26" borderId="0" xfId="0" applyFont="1" applyFill="1" applyBorder="1" applyAlignment="1">
      <alignment horizontal="left" vertical="center" wrapText="1"/>
    </xf>
    <xf numFmtId="0" fontId="40" fillId="26" borderId="17" xfId="0" applyFont="1" applyFill="1" applyBorder="1" applyAlignment="1">
      <alignment horizontal="left" vertical="center" wrapText="1"/>
    </xf>
    <xf numFmtId="0" fontId="26" fillId="26" borderId="21" xfId="0" applyFont="1" applyFill="1" applyBorder="1" applyAlignment="1">
      <alignment horizontal="left" vertical="center" wrapText="1"/>
    </xf>
    <xf numFmtId="0" fontId="26" fillId="26" borderId="0" xfId="0" applyFont="1" applyFill="1" applyBorder="1" applyAlignment="1">
      <alignment horizontal="left" vertical="center" wrapText="1"/>
    </xf>
    <xf numFmtId="0" fontId="26" fillId="26" borderId="17" xfId="0" applyFont="1" applyFill="1" applyBorder="1" applyAlignment="1">
      <alignment horizontal="left" vertical="center" wrapText="1"/>
    </xf>
    <xf numFmtId="0" fontId="42" fillId="31" borderId="49" xfId="0" applyFont="1" applyFill="1" applyBorder="1" applyAlignment="1">
      <alignment horizontal="center" vertical="center"/>
    </xf>
    <xf numFmtId="0" fontId="42" fillId="31" borderId="50" xfId="0" applyFont="1" applyFill="1" applyBorder="1" applyAlignment="1">
      <alignment horizontal="center" vertical="center"/>
    </xf>
    <xf numFmtId="49" fontId="38" fillId="31" borderId="28" xfId="0" applyNumberFormat="1" applyFont="1" applyFill="1" applyBorder="1" applyAlignment="1" applyProtection="1">
      <alignment horizontal="left" vertical="center"/>
      <protection locked="0"/>
    </xf>
    <xf numFmtId="49" fontId="38" fillId="31" borderId="51" xfId="0" applyNumberFormat="1" applyFont="1" applyFill="1" applyBorder="1" applyAlignment="1" applyProtection="1">
      <alignment horizontal="left" vertical="center"/>
      <protection locked="0"/>
    </xf>
    <xf numFmtId="49" fontId="65" fillId="31" borderId="19" xfId="46" applyNumberFormat="1" applyFont="1" applyFill="1" applyBorder="1" applyAlignment="1" applyProtection="1">
      <alignment horizontal="left" vertical="center"/>
      <protection locked="0"/>
    </xf>
    <xf numFmtId="49" fontId="38" fillId="31" borderId="52" xfId="0" applyNumberFormat="1" applyFont="1" applyFill="1" applyBorder="1" applyAlignment="1" applyProtection="1">
      <alignment horizontal="left" vertical="center"/>
      <protection locked="0"/>
    </xf>
    <xf numFmtId="0" fontId="26" fillId="26" borderId="22" xfId="0" applyFont="1" applyFill="1" applyBorder="1" applyAlignment="1">
      <alignment horizontal="left" vertical="center"/>
    </xf>
    <xf numFmtId="0" fontId="26" fillId="26" borderId="23" xfId="0" applyFont="1" applyFill="1" applyBorder="1" applyAlignment="1">
      <alignment horizontal="left" vertical="center"/>
    </xf>
    <xf numFmtId="0" fontId="26" fillId="26" borderId="24" xfId="0" applyFont="1" applyFill="1" applyBorder="1" applyAlignment="1">
      <alignment horizontal="left" vertical="center"/>
    </xf>
    <xf numFmtId="0" fontId="0" fillId="33" borderId="32" xfId="0" applyFont="1" applyFill="1" applyBorder="1" applyAlignment="1" applyProtection="1">
      <alignment horizontal="left" vertical="top" wrapText="1"/>
      <protection locked="0"/>
    </xf>
    <xf numFmtId="0" fontId="19" fillId="33" borderId="53" xfId="0" applyFont="1" applyFill="1" applyBorder="1" applyAlignment="1" applyProtection="1">
      <alignment horizontal="left" vertical="top" wrapText="1"/>
      <protection locked="0"/>
    </xf>
    <xf numFmtId="0" fontId="19" fillId="33" borderId="40" xfId="0" applyFont="1" applyFill="1" applyBorder="1" applyAlignment="1" applyProtection="1">
      <alignment horizontal="left" vertical="top" wrapText="1"/>
      <protection locked="0"/>
    </xf>
    <xf numFmtId="0" fontId="39" fillId="0" borderId="10" xfId="0" applyFont="1" applyBorder="1" applyAlignment="1">
      <alignment horizontal="right" vertical="center"/>
    </xf>
    <xf numFmtId="0" fontId="39" fillId="0" borderId="11" xfId="0" applyFont="1" applyBorder="1" applyAlignment="1">
      <alignment horizontal="right" vertical="center"/>
    </xf>
    <xf numFmtId="0" fontId="39" fillId="0" borderId="12" xfId="0" applyFont="1" applyBorder="1" applyAlignment="1">
      <alignment horizontal="righ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32" xfId="0" applyFont="1" applyBorder="1" applyAlignment="1">
      <alignment horizontal="right" vertical="center"/>
    </xf>
    <xf numFmtId="0" fontId="23" fillId="0" borderId="53" xfId="0" applyFont="1" applyBorder="1" applyAlignment="1">
      <alignment horizontal="right" vertical="center"/>
    </xf>
    <xf numFmtId="0" fontId="23" fillId="0" borderId="40" xfId="0" applyFont="1" applyBorder="1" applyAlignment="1">
      <alignment horizontal="right" vertical="center"/>
    </xf>
    <xf numFmtId="0" fontId="46" fillId="25" borderId="34" xfId="0" applyFont="1" applyFill="1" applyBorder="1" applyAlignment="1">
      <alignment horizontal="center" vertical="center" wrapText="1"/>
    </xf>
    <xf numFmtId="0" fontId="46" fillId="25" borderId="54" xfId="0" applyFont="1" applyFill="1" applyBorder="1" applyAlignment="1">
      <alignment horizontal="center" vertical="center" wrapText="1"/>
    </xf>
    <xf numFmtId="0" fontId="46" fillId="25" borderId="55" xfId="0" applyFont="1" applyFill="1" applyBorder="1" applyAlignment="1">
      <alignment horizontal="center" vertical="center" wrapText="1"/>
    </xf>
    <xf numFmtId="0" fontId="38" fillId="30" borderId="49" xfId="0" applyFont="1" applyFill="1" applyBorder="1" applyAlignment="1">
      <alignment horizontal="center" vertical="center"/>
    </xf>
    <xf numFmtId="0" fontId="38" fillId="30" borderId="56" xfId="0" applyFont="1" applyFill="1" applyBorder="1" applyAlignment="1">
      <alignment horizontal="center" vertical="center"/>
    </xf>
    <xf numFmtId="0" fontId="38" fillId="30" borderId="50" xfId="0" applyFont="1" applyFill="1" applyBorder="1" applyAlignment="1">
      <alignment horizontal="center" vertical="center"/>
    </xf>
    <xf numFmtId="0" fontId="26" fillId="0" borderId="0" xfId="0" applyFont="1" applyFill="1" applyBorder="1" applyAlignment="1">
      <alignment horizontal="left" vertical="center"/>
    </xf>
    <xf numFmtId="0" fontId="30" fillId="31" borderId="49" xfId="0" applyFont="1" applyFill="1" applyBorder="1" applyAlignment="1">
      <alignment horizontal="center" vertical="center"/>
    </xf>
    <xf numFmtId="0" fontId="30" fillId="31" borderId="56" xfId="0" applyFont="1" applyFill="1" applyBorder="1" applyAlignment="1">
      <alignment horizontal="center" vertical="center"/>
    </xf>
    <xf numFmtId="0" fontId="30" fillId="31" borderId="50" xfId="0" applyFont="1" applyFill="1" applyBorder="1" applyAlignment="1">
      <alignment horizontal="center" vertical="center"/>
    </xf>
    <xf numFmtId="0" fontId="51" fillId="31" borderId="49" xfId="0" applyFont="1" applyFill="1" applyBorder="1" applyAlignment="1">
      <alignment horizontal="center" vertical="center"/>
    </xf>
    <xf numFmtId="0" fontId="51" fillId="31" borderId="56" xfId="0" applyFont="1" applyFill="1" applyBorder="1" applyAlignment="1">
      <alignment horizontal="center" vertical="center"/>
    </xf>
    <xf numFmtId="0" fontId="51" fillId="31" borderId="50" xfId="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14" xfId="0" applyFont="1" applyBorder="1" applyAlignment="1">
      <alignment horizontal="left" vertical="center"/>
    </xf>
    <xf numFmtId="49" fontId="40" fillId="26" borderId="32" xfId="0" applyNumberFormat="1" applyFont="1" applyFill="1" applyBorder="1" applyAlignment="1" applyProtection="1" quotePrefix="1">
      <alignment horizontal="left" vertical="center" wrapText="1"/>
      <protection locked="0"/>
    </xf>
    <xf numFmtId="49" fontId="40" fillId="26" borderId="53" xfId="0" applyNumberFormat="1" applyFont="1" applyFill="1" applyBorder="1" applyAlignment="1" applyProtection="1" quotePrefix="1">
      <alignment horizontal="left" vertical="center" wrapText="1"/>
      <protection locked="0"/>
    </xf>
    <xf numFmtId="49" fontId="40" fillId="26" borderId="40" xfId="0" applyNumberFormat="1" applyFont="1" applyFill="1" applyBorder="1" applyAlignment="1" applyProtection="1" quotePrefix="1">
      <alignment horizontal="left" vertical="center" wrapText="1"/>
      <protection locked="0"/>
    </xf>
    <xf numFmtId="49" fontId="40" fillId="26" borderId="28" xfId="0" applyNumberFormat="1" applyFont="1" applyFill="1" applyBorder="1" applyAlignment="1" applyProtection="1" quotePrefix="1">
      <alignment horizontal="left" vertical="center" wrapText="1"/>
      <protection locked="0"/>
    </xf>
    <xf numFmtId="0" fontId="32" fillId="34" borderId="28" xfId="0" applyFont="1" applyFill="1" applyBorder="1" applyAlignment="1">
      <alignment horizontal="left" vertical="center" wrapText="1"/>
    </xf>
    <xf numFmtId="0" fontId="41" fillId="33" borderId="32" xfId="0" applyFont="1" applyFill="1" applyBorder="1" applyAlignment="1" applyProtection="1">
      <alignment horizontal="left" vertical="top" wrapText="1"/>
      <protection locked="0"/>
    </xf>
    <xf numFmtId="0" fontId="41" fillId="33" borderId="53" xfId="0" applyFont="1" applyFill="1" applyBorder="1" applyAlignment="1" applyProtection="1">
      <alignment horizontal="left" vertical="top" wrapText="1"/>
      <protection locked="0"/>
    </xf>
    <xf numFmtId="0" fontId="41" fillId="33" borderId="40" xfId="0" applyFont="1" applyFill="1" applyBorder="1" applyAlignment="1" applyProtection="1">
      <alignment horizontal="left" vertical="top" wrapText="1"/>
      <protection locked="0"/>
    </xf>
    <xf numFmtId="0" fontId="40" fillId="26" borderId="34" xfId="0" applyFont="1" applyFill="1" applyBorder="1" applyAlignment="1">
      <alignment horizontal="justify" vertical="center" wrapText="1"/>
    </xf>
    <xf numFmtId="0" fontId="40" fillId="26" borderId="54" xfId="0" applyFont="1" applyFill="1" applyBorder="1" applyAlignment="1">
      <alignment horizontal="justify" vertical="center" wrapText="1"/>
    </xf>
    <xf numFmtId="0" fontId="40" fillId="26" borderId="55" xfId="0" applyFont="1" applyFill="1" applyBorder="1" applyAlignment="1">
      <alignment horizontal="justify" vertical="center" wrapText="1"/>
    </xf>
    <xf numFmtId="0" fontId="23" fillId="26" borderId="13" xfId="0" applyFont="1" applyFill="1" applyBorder="1" applyAlignment="1">
      <alignment horizontal="left" vertical="center"/>
    </xf>
    <xf numFmtId="0" fontId="23" fillId="26" borderId="0" xfId="0" applyFont="1" applyFill="1" applyBorder="1" applyAlignment="1">
      <alignment horizontal="left" vertical="center"/>
    </xf>
    <xf numFmtId="0" fontId="30" fillId="31" borderId="44" xfId="0" applyFont="1" applyFill="1" applyBorder="1" applyAlignment="1">
      <alignment horizontal="center" vertical="center"/>
    </xf>
    <xf numFmtId="0" fontId="30" fillId="31" borderId="45" xfId="0" applyFont="1" applyFill="1" applyBorder="1" applyAlignment="1">
      <alignment horizontal="center" vertical="center"/>
    </xf>
    <xf numFmtId="0" fontId="30" fillId="31" borderId="47" xfId="0" applyFont="1" applyFill="1" applyBorder="1" applyAlignment="1">
      <alignment horizontal="center" vertical="center"/>
    </xf>
    <xf numFmtId="0" fontId="39" fillId="25" borderId="32" xfId="0" applyFont="1" applyFill="1" applyBorder="1" applyAlignment="1">
      <alignment horizontal="center" vertical="center" wrapText="1"/>
    </xf>
    <xf numFmtId="0" fontId="39" fillId="25" borderId="53" xfId="0" applyFont="1" applyFill="1" applyBorder="1" applyAlignment="1">
      <alignment horizontal="center" vertical="center" wrapText="1"/>
    </xf>
    <xf numFmtId="0" fontId="39" fillId="25" borderId="54" xfId="0" applyFont="1" applyFill="1" applyBorder="1" applyAlignment="1">
      <alignment horizontal="center" vertical="center" wrapText="1"/>
    </xf>
    <xf numFmtId="0" fontId="39" fillId="25" borderId="55" xfId="0" applyFont="1" applyFill="1" applyBorder="1" applyAlignment="1">
      <alignment horizontal="center" vertical="center" wrapText="1"/>
    </xf>
    <xf numFmtId="0" fontId="38" fillId="30" borderId="28" xfId="0" applyFont="1" applyFill="1" applyBorder="1" applyAlignment="1">
      <alignment horizontal="center" vertical="center"/>
    </xf>
    <xf numFmtId="0" fontId="39" fillId="0" borderId="32" xfId="0" applyFont="1" applyBorder="1" applyAlignment="1">
      <alignment horizontal="right" vertical="center"/>
    </xf>
    <xf numFmtId="0" fontId="39" fillId="0" borderId="53" xfId="0" applyFont="1" applyBorder="1" applyAlignment="1">
      <alignment horizontal="right" vertical="center"/>
    </xf>
    <xf numFmtId="0" fontId="39" fillId="0" borderId="40" xfId="0" applyFont="1" applyBorder="1" applyAlignment="1">
      <alignment horizontal="right" vertical="center"/>
    </xf>
    <xf numFmtId="0" fontId="38" fillId="26" borderId="10" xfId="0" applyFont="1" applyFill="1" applyBorder="1" applyAlignment="1">
      <alignment horizontal="left"/>
    </xf>
    <xf numFmtId="0" fontId="38" fillId="26" borderId="11" xfId="0" applyFont="1" applyFill="1" applyBorder="1" applyAlignment="1">
      <alignment horizontal="left"/>
    </xf>
    <xf numFmtId="0" fontId="38" fillId="26" borderId="12" xfId="0" applyFont="1" applyFill="1" applyBorder="1" applyAlignment="1">
      <alignment horizontal="left"/>
    </xf>
    <xf numFmtId="0" fontId="40" fillId="26" borderId="34" xfId="0" applyFont="1" applyFill="1" applyBorder="1" applyAlignment="1">
      <alignment horizontal="left" vertical="center" wrapText="1"/>
    </xf>
    <xf numFmtId="0" fontId="40" fillId="26" borderId="54" xfId="0" applyFont="1" applyFill="1" applyBorder="1" applyAlignment="1">
      <alignment horizontal="left" vertical="center" wrapText="1"/>
    </xf>
    <xf numFmtId="0" fontId="40" fillId="26" borderId="55" xfId="0" applyFont="1" applyFill="1" applyBorder="1" applyAlignment="1">
      <alignment horizontal="left" vertical="center" wrapText="1"/>
    </xf>
    <xf numFmtId="0" fontId="0" fillId="0" borderId="28" xfId="0" applyFont="1" applyBorder="1" applyAlignment="1" applyProtection="1">
      <alignment horizontal="left" vertical="center"/>
      <protection locked="0"/>
    </xf>
    <xf numFmtId="0" fontId="35" fillId="0" borderId="57" xfId="0" applyFont="1" applyBorder="1" applyAlignment="1">
      <alignment horizontal="left" vertical="center"/>
    </xf>
    <xf numFmtId="0" fontId="35" fillId="0" borderId="58" xfId="0" applyFont="1" applyBorder="1" applyAlignment="1">
      <alignment horizontal="left" vertical="center"/>
    </xf>
    <xf numFmtId="0" fontId="38" fillId="31" borderId="36" xfId="0" applyFont="1" applyFill="1" applyBorder="1" applyAlignment="1">
      <alignment horizontal="center" vertical="center"/>
    </xf>
    <xf numFmtId="0" fontId="0" fillId="0" borderId="28" xfId="0" applyFont="1" applyBorder="1" applyAlignment="1">
      <alignment horizontal="center" vertical="center"/>
    </xf>
    <xf numFmtId="0" fontId="33" fillId="32" borderId="32" xfId="0" applyFont="1" applyFill="1" applyBorder="1" applyAlignment="1">
      <alignment horizontal="center" vertical="center"/>
    </xf>
    <xf numFmtId="0" fontId="33" fillId="32" borderId="53" xfId="0" applyFont="1" applyFill="1" applyBorder="1" applyAlignment="1">
      <alignment horizontal="center" vertical="center"/>
    </xf>
    <xf numFmtId="0" fontId="33" fillId="32" borderId="59" xfId="0" applyFont="1" applyFill="1" applyBorder="1" applyAlignment="1">
      <alignment horizontal="center" vertical="center"/>
    </xf>
    <xf numFmtId="0" fontId="35" fillId="0" borderId="28" xfId="0" applyFont="1" applyBorder="1" applyAlignment="1">
      <alignment horizontal="left" vertical="center"/>
    </xf>
    <xf numFmtId="49" fontId="21" fillId="0" borderId="15" xfId="0" applyNumberFormat="1" applyFont="1" applyFill="1" applyBorder="1" applyAlignment="1">
      <alignment horizontal="left" vertical="center"/>
    </xf>
    <xf numFmtId="49" fontId="21" fillId="0" borderId="28" xfId="0" applyNumberFormat="1" applyFont="1" applyFill="1" applyBorder="1" applyAlignment="1">
      <alignment horizontal="left" vertical="center"/>
    </xf>
    <xf numFmtId="0" fontId="38" fillId="30" borderId="60" xfId="0" applyFont="1" applyFill="1" applyBorder="1" applyAlignment="1">
      <alignment horizontal="center" vertical="center"/>
    </xf>
    <xf numFmtId="0" fontId="38" fillId="30" borderId="61" xfId="0" applyFont="1" applyFill="1" applyBorder="1" applyAlignment="1">
      <alignment horizontal="center" vertical="center"/>
    </xf>
    <xf numFmtId="0" fontId="66" fillId="31" borderId="49" xfId="0" applyFont="1" applyFill="1" applyBorder="1" applyAlignment="1">
      <alignment horizontal="center" vertical="center" wrapText="1"/>
    </xf>
    <xf numFmtId="0" fontId="66" fillId="31" borderId="56" xfId="0" applyFont="1" applyFill="1" applyBorder="1" applyAlignment="1">
      <alignment horizontal="center" vertical="center" wrapText="1"/>
    </xf>
    <xf numFmtId="0" fontId="66" fillId="31" borderId="50" xfId="0" applyFont="1" applyFill="1" applyBorder="1" applyAlignment="1">
      <alignment horizontal="center" vertical="center" wrapText="1"/>
    </xf>
    <xf numFmtId="0" fontId="38" fillId="31" borderId="28" xfId="0" applyFont="1" applyFill="1" applyBorder="1" applyAlignment="1">
      <alignment horizontal="left" vertical="center"/>
    </xf>
    <xf numFmtId="0" fontId="38" fillId="31" borderId="32" xfId="0" applyFont="1" applyFill="1" applyBorder="1" applyAlignment="1">
      <alignment horizontal="left" vertical="center"/>
    </xf>
    <xf numFmtId="0" fontId="32" fillId="0" borderId="28" xfId="0" applyFont="1" applyFill="1" applyBorder="1" applyAlignment="1">
      <alignment horizontal="left" vertical="center"/>
    </xf>
    <xf numFmtId="0" fontId="32" fillId="0" borderId="32" xfId="0" applyFont="1" applyFill="1" applyBorder="1" applyAlignment="1">
      <alignment horizontal="left" vertical="center"/>
    </xf>
    <xf numFmtId="0" fontId="32" fillId="0" borderId="62" xfId="0" applyFont="1" applyFill="1" applyBorder="1" applyAlignment="1">
      <alignment horizontal="left" vertical="center"/>
    </xf>
    <xf numFmtId="0" fontId="32" fillId="0" borderId="63" xfId="0" applyFont="1" applyFill="1" applyBorder="1" applyAlignment="1">
      <alignment horizontal="left" vertical="center"/>
    </xf>
    <xf numFmtId="0" fontId="35" fillId="0" borderId="64" xfId="0" applyFont="1" applyBorder="1" applyAlignment="1">
      <alignment horizontal="left" vertical="center"/>
    </xf>
    <xf numFmtId="0" fontId="35" fillId="0" borderId="65" xfId="0" applyFont="1" applyBorder="1" applyAlignment="1">
      <alignment horizontal="left" vertical="center"/>
    </xf>
    <xf numFmtId="0" fontId="38" fillId="31" borderId="34" xfId="0" applyFont="1" applyFill="1" applyBorder="1" applyAlignment="1">
      <alignment horizontal="left" vertical="center"/>
    </xf>
    <xf numFmtId="0" fontId="38" fillId="31" borderId="54" xfId="0" applyFont="1" applyFill="1" applyBorder="1" applyAlignment="1">
      <alignment horizontal="left" vertical="center"/>
    </xf>
    <xf numFmtId="0" fontId="38" fillId="31" borderId="55" xfId="0" applyFont="1" applyFill="1" applyBorder="1" applyAlignment="1">
      <alignment horizontal="left" vertical="center"/>
    </xf>
    <xf numFmtId="0" fontId="38" fillId="31" borderId="53" xfId="0" applyFont="1" applyFill="1" applyBorder="1" applyAlignment="1">
      <alignment horizontal="left" vertical="center"/>
    </xf>
    <xf numFmtId="0" fontId="38" fillId="31" borderId="40" xfId="0" applyFont="1" applyFill="1" applyBorder="1" applyAlignment="1">
      <alignment horizontal="left" vertical="center"/>
    </xf>
    <xf numFmtId="0" fontId="33" fillId="26" borderId="22" xfId="0" applyFont="1" applyFill="1" applyBorder="1" applyAlignment="1" applyProtection="1">
      <alignment horizontal="left" vertical="top" wrapText="1"/>
      <protection locked="0"/>
    </xf>
    <xf numFmtId="0" fontId="33" fillId="26" borderId="24" xfId="0" applyFont="1" applyFill="1" applyBorder="1" applyAlignment="1" applyProtection="1">
      <alignment horizontal="left" vertical="top" wrapText="1"/>
      <protection locked="0"/>
    </xf>
    <xf numFmtId="0" fontId="33" fillId="26" borderId="21" xfId="0" applyFont="1" applyFill="1" applyBorder="1" applyAlignment="1" applyProtection="1">
      <alignment horizontal="left" vertical="top" wrapText="1"/>
      <protection locked="0"/>
    </xf>
    <xf numFmtId="0" fontId="33" fillId="26" borderId="17" xfId="0" applyFont="1" applyFill="1" applyBorder="1" applyAlignment="1" applyProtection="1">
      <alignment horizontal="left" vertical="top" wrapText="1"/>
      <protection locked="0"/>
    </xf>
    <xf numFmtId="0" fontId="33" fillId="26" borderId="25" xfId="0" applyFont="1" applyFill="1" applyBorder="1" applyAlignment="1" applyProtection="1">
      <alignment horizontal="left" vertical="top" wrapText="1"/>
      <protection locked="0"/>
    </xf>
    <xf numFmtId="0" fontId="33" fillId="26" borderId="27" xfId="0" applyFont="1" applyFill="1" applyBorder="1" applyAlignment="1" applyProtection="1">
      <alignment horizontal="left" vertical="top" wrapText="1"/>
      <protection locked="0"/>
    </xf>
    <xf numFmtId="0" fontId="49" fillId="28" borderId="66" xfId="54" applyFont="1" applyFill="1" applyBorder="1" applyAlignment="1">
      <alignment horizontal="center" vertical="center" wrapText="1"/>
      <protection/>
    </xf>
    <xf numFmtId="0" fontId="49" fillId="28" borderId="19" xfId="54" applyFont="1" applyFill="1" applyBorder="1" applyAlignment="1">
      <alignment horizontal="center" vertical="center" wrapText="1"/>
      <protection/>
    </xf>
    <xf numFmtId="0" fontId="49" fillId="28" borderId="67" xfId="54" applyFont="1" applyFill="1" applyBorder="1" applyAlignment="1">
      <alignment horizontal="center" vertical="center" wrapText="1"/>
      <protection/>
    </xf>
    <xf numFmtId="0" fontId="49" fillId="28" borderId="52" xfId="54" applyFont="1" applyFill="1" applyBorder="1" applyAlignment="1">
      <alignment horizontal="center" vertical="center" wrapText="1"/>
      <protection/>
    </xf>
    <xf numFmtId="0" fontId="58" fillId="28" borderId="22" xfId="54" applyFont="1" applyFill="1" applyBorder="1" applyAlignment="1">
      <alignment horizontal="center" vertical="center"/>
      <protection/>
    </xf>
    <xf numFmtId="0" fontId="58" fillId="28" borderId="23" xfId="54" applyFont="1" applyFill="1" applyBorder="1" applyAlignment="1">
      <alignment horizontal="center" vertical="center"/>
      <protection/>
    </xf>
    <xf numFmtId="0" fontId="58" fillId="28" borderId="24" xfId="54" applyFont="1" applyFill="1" applyBorder="1" applyAlignment="1">
      <alignment horizontal="center" vertical="center"/>
      <protection/>
    </xf>
    <xf numFmtId="0" fontId="58" fillId="28" borderId="25" xfId="54" applyFont="1" applyFill="1" applyBorder="1" applyAlignment="1">
      <alignment horizontal="center" vertical="center"/>
      <protection/>
    </xf>
    <xf numFmtId="0" fontId="58" fillId="28" borderId="26" xfId="54" applyFont="1" applyFill="1" applyBorder="1" applyAlignment="1">
      <alignment horizontal="center" vertical="center"/>
      <protection/>
    </xf>
    <xf numFmtId="0" fontId="58" fillId="28" borderId="27" xfId="54" applyFont="1" applyFill="1" applyBorder="1" applyAlignment="1">
      <alignment horizontal="center" vertical="center"/>
      <protection/>
    </xf>
    <xf numFmtId="0" fontId="49" fillId="28" borderId="68" xfId="54" applyFont="1" applyFill="1" applyBorder="1" applyAlignment="1">
      <alignment horizontal="center" vertical="center" wrapText="1"/>
      <protection/>
    </xf>
    <xf numFmtId="0" fontId="49" fillId="28" borderId="18" xfId="54" applyFont="1" applyFill="1" applyBorder="1" applyAlignment="1">
      <alignment horizontal="center" vertical="center" wrapText="1"/>
      <protection/>
    </xf>
    <xf numFmtId="0" fontId="56" fillId="29" borderId="69" xfId="54" applyFont="1" applyFill="1" applyBorder="1" applyAlignment="1">
      <alignment horizontal="center" vertical="center"/>
      <protection/>
    </xf>
    <xf numFmtId="0" fontId="56" fillId="29" borderId="30" xfId="54" applyFont="1" applyFill="1" applyBorder="1" applyAlignment="1">
      <alignment horizontal="center" vertical="center"/>
      <protection/>
    </xf>
    <xf numFmtId="0" fontId="67" fillId="29" borderId="70" xfId="54" applyFont="1" applyFill="1" applyBorder="1" applyAlignment="1">
      <alignment horizontal="center" vertical="center" wrapText="1"/>
      <protection/>
    </xf>
    <xf numFmtId="0" fontId="67" fillId="29" borderId="52" xfId="54" applyFont="1" applyFill="1" applyBorder="1" applyAlignment="1">
      <alignment horizontal="center" vertical="center" wrapText="1"/>
      <protection/>
    </xf>
    <xf numFmtId="0" fontId="56" fillId="27" borderId="68" xfId="54" applyFont="1" applyFill="1" applyBorder="1" applyAlignment="1">
      <alignment horizontal="center" vertical="center"/>
      <protection/>
    </xf>
    <xf numFmtId="0" fontId="56" fillId="27" borderId="66" xfId="54" applyFont="1" applyFill="1" applyBorder="1" applyAlignment="1">
      <alignment horizontal="center" vertical="center"/>
      <protection/>
    </xf>
    <xf numFmtId="0" fontId="56" fillId="27" borderId="69" xfId="54" applyFont="1" applyFill="1" applyBorder="1" applyAlignment="1">
      <alignment horizontal="center" vertical="center" wrapText="1"/>
      <protection/>
    </xf>
    <xf numFmtId="0" fontId="56" fillId="27" borderId="30" xfId="54" applyFont="1" applyFill="1" applyBorder="1" applyAlignment="1">
      <alignment horizontal="center" vertical="center" wrapText="1"/>
      <protection/>
    </xf>
    <xf numFmtId="0" fontId="56" fillId="27" borderId="71" xfId="54" applyFont="1" applyFill="1" applyBorder="1" applyAlignment="1">
      <alignment horizontal="center" vertical="center"/>
      <protection/>
    </xf>
    <xf numFmtId="0" fontId="56" fillId="27" borderId="72" xfId="54" applyFont="1" applyFill="1" applyBorder="1" applyAlignment="1">
      <alignment horizontal="center" vertical="center"/>
      <protection/>
    </xf>
    <xf numFmtId="0" fontId="53" fillId="27" borderId="22" xfId="54" applyFont="1" applyFill="1" applyBorder="1" applyAlignment="1">
      <alignment horizontal="center" vertical="center"/>
      <protection/>
    </xf>
    <xf numFmtId="0" fontId="53" fillId="27" borderId="23" xfId="54" applyFont="1" applyFill="1" applyBorder="1" applyAlignment="1">
      <alignment horizontal="center" vertical="center"/>
      <protection/>
    </xf>
    <xf numFmtId="0" fontId="53" fillId="27" borderId="24" xfId="54" applyFont="1" applyFill="1" applyBorder="1" applyAlignment="1">
      <alignment horizontal="center" vertical="center"/>
      <protection/>
    </xf>
    <xf numFmtId="0" fontId="53" fillId="27" borderId="25" xfId="54" applyFont="1" applyFill="1" applyBorder="1" applyAlignment="1">
      <alignment horizontal="center" vertical="center"/>
      <protection/>
    </xf>
    <xf numFmtId="0" fontId="53" fillId="27" borderId="26" xfId="54" applyFont="1" applyFill="1" applyBorder="1" applyAlignment="1">
      <alignment horizontal="center" vertical="center"/>
      <protection/>
    </xf>
    <xf numFmtId="0" fontId="53" fillId="27" borderId="27" xfId="54" applyFont="1" applyFill="1" applyBorder="1" applyAlignment="1">
      <alignment horizontal="center" vertical="center"/>
      <protection/>
    </xf>
    <xf numFmtId="0" fontId="54" fillId="28" borderId="22" xfId="54" applyFont="1" applyFill="1" applyBorder="1" applyAlignment="1">
      <alignment horizontal="center" vertical="center"/>
      <protection/>
    </xf>
    <xf numFmtId="0" fontId="54" fillId="28" borderId="23" xfId="54" applyFont="1" applyFill="1" applyBorder="1" applyAlignment="1">
      <alignment horizontal="center" vertical="center"/>
      <protection/>
    </xf>
    <xf numFmtId="0" fontId="54" fillId="28" borderId="25" xfId="54" applyFont="1" applyFill="1" applyBorder="1" applyAlignment="1">
      <alignment horizontal="center" vertical="center"/>
      <protection/>
    </xf>
    <xf numFmtId="0" fontId="54" fillId="28" borderId="26" xfId="54" applyFont="1" applyFill="1" applyBorder="1" applyAlignment="1">
      <alignment horizontal="center" vertical="center"/>
      <protection/>
    </xf>
    <xf numFmtId="0" fontId="55" fillId="28" borderId="69" xfId="54" applyFont="1" applyFill="1" applyBorder="1" applyAlignment="1">
      <alignment horizontal="center" vertical="center"/>
      <protection/>
    </xf>
    <xf numFmtId="0" fontId="55" fillId="28" borderId="15" xfId="54" applyFont="1" applyFill="1" applyBorder="1" applyAlignment="1">
      <alignment horizontal="center" vertical="center"/>
      <protection/>
    </xf>
    <xf numFmtId="0" fontId="55" fillId="28" borderId="73" xfId="54" applyFont="1" applyFill="1" applyBorder="1" applyAlignment="1">
      <alignment horizontal="center" vertical="center"/>
      <protection/>
    </xf>
    <xf numFmtId="0" fontId="55" fillId="28" borderId="34" xfId="54" applyFont="1" applyFill="1" applyBorder="1" applyAlignment="1">
      <alignment horizontal="center" vertical="center"/>
      <protection/>
    </xf>
    <xf numFmtId="0" fontId="53" fillId="29" borderId="22" xfId="54" applyFont="1" applyFill="1" applyBorder="1" applyAlignment="1">
      <alignment horizontal="center" vertical="center"/>
      <protection/>
    </xf>
    <xf numFmtId="0" fontId="53" fillId="29" borderId="23" xfId="54" applyFont="1" applyFill="1" applyBorder="1" applyAlignment="1">
      <alignment horizontal="center" vertical="center"/>
      <protection/>
    </xf>
    <xf numFmtId="0" fontId="53" fillId="29" borderId="24" xfId="54" applyFont="1" applyFill="1" applyBorder="1" applyAlignment="1">
      <alignment horizontal="center" vertical="center"/>
      <protection/>
    </xf>
    <xf numFmtId="0" fontId="53" fillId="29" borderId="25" xfId="54" applyFont="1" applyFill="1" applyBorder="1" applyAlignment="1">
      <alignment horizontal="center" vertical="center"/>
      <protection/>
    </xf>
    <xf numFmtId="0" fontId="53" fillId="29" borderId="26" xfId="54" applyFont="1" applyFill="1" applyBorder="1" applyAlignment="1">
      <alignment horizontal="center" vertical="center"/>
      <protection/>
    </xf>
    <xf numFmtId="0" fontId="53" fillId="29" borderId="27" xfId="54" applyFont="1" applyFill="1" applyBorder="1" applyAlignment="1">
      <alignment horizontal="center" vertical="center"/>
      <protection/>
    </xf>
    <xf numFmtId="0" fontId="56" fillId="29" borderId="74" xfId="54" applyFont="1" applyFill="1" applyBorder="1" applyAlignment="1">
      <alignment horizontal="center" vertical="center" wrapText="1"/>
      <protection/>
    </xf>
    <xf numFmtId="0" fontId="56" fillId="29" borderId="18" xfId="54" applyFont="1" applyFill="1" applyBorder="1" applyAlignment="1">
      <alignment horizontal="center" vertical="center" wrapText="1"/>
      <protection/>
    </xf>
    <xf numFmtId="0" fontId="56" fillId="29" borderId="15" xfId="54" applyFont="1" applyFill="1" applyBorder="1" applyAlignment="1">
      <alignment horizontal="center" vertical="center" wrapText="1"/>
      <protection/>
    </xf>
    <xf numFmtId="0" fontId="56" fillId="29" borderId="19" xfId="54" applyFont="1" applyFill="1" applyBorder="1" applyAlignment="1">
      <alignment horizontal="center" vertical="center" wrapText="1"/>
      <protection/>
    </xf>
    <xf numFmtId="0" fontId="67" fillId="27" borderId="67" xfId="54" applyFont="1" applyFill="1" applyBorder="1" applyAlignment="1">
      <alignment horizontal="center" vertical="center" wrapText="1"/>
      <protection/>
    </xf>
    <xf numFmtId="0" fontId="67" fillId="27" borderId="52" xfId="54" applyFont="1" applyFill="1" applyBorder="1" applyAlignment="1">
      <alignment horizontal="center" vertical="center" wrapText="1"/>
      <protection/>
    </xf>
    <xf numFmtId="49" fontId="65" fillId="31" borderId="28" xfId="46" applyNumberFormat="1" applyFont="1" applyFill="1" applyBorder="1" applyAlignment="1" applyProtection="1">
      <alignment horizontal="left"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2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9">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81615"/>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3</xdr:col>
      <xdr:colOff>1657350</xdr:colOff>
      <xdr:row>6</xdr:row>
      <xdr:rowOff>19050</xdr:rowOff>
    </xdr:to>
    <xdr:pic>
      <xdr:nvPicPr>
        <xdr:cNvPr id="1" name="1 Imagen"/>
        <xdr:cNvPicPr preferRelativeResize="1">
          <a:picLocks noChangeAspect="1"/>
        </xdr:cNvPicPr>
      </xdr:nvPicPr>
      <xdr:blipFill>
        <a:blip r:embed="rId1"/>
        <a:stretch>
          <a:fillRect/>
        </a:stretch>
      </xdr:blipFill>
      <xdr:spPr>
        <a:xfrm>
          <a:off x="47625" y="57150"/>
          <a:ext cx="67532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76200</xdr:rowOff>
    </xdr:from>
    <xdr:to>
      <xdr:col>7</xdr:col>
      <xdr:colOff>1228725</xdr:colOff>
      <xdr:row>6</xdr:row>
      <xdr:rowOff>104775</xdr:rowOff>
    </xdr:to>
    <xdr:pic>
      <xdr:nvPicPr>
        <xdr:cNvPr id="1" name="1 Imagen"/>
        <xdr:cNvPicPr preferRelativeResize="1">
          <a:picLocks noChangeAspect="1"/>
        </xdr:cNvPicPr>
      </xdr:nvPicPr>
      <xdr:blipFill>
        <a:blip r:embed="rId1"/>
        <a:stretch>
          <a:fillRect/>
        </a:stretch>
      </xdr:blipFill>
      <xdr:spPr>
        <a:xfrm>
          <a:off x="3524250" y="76200"/>
          <a:ext cx="95821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4</xdr:col>
      <xdr:colOff>1419225</xdr:colOff>
      <xdr:row>6</xdr:row>
      <xdr:rowOff>142875</xdr:rowOff>
    </xdr:to>
    <xdr:pic>
      <xdr:nvPicPr>
        <xdr:cNvPr id="1" name="1 Imagen"/>
        <xdr:cNvPicPr preferRelativeResize="1">
          <a:picLocks noChangeAspect="1"/>
        </xdr:cNvPicPr>
      </xdr:nvPicPr>
      <xdr:blipFill>
        <a:blip r:embed="rId1"/>
        <a:stretch>
          <a:fillRect/>
        </a:stretch>
      </xdr:blipFill>
      <xdr:spPr>
        <a:xfrm>
          <a:off x="47625" y="66675"/>
          <a:ext cx="689610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3</xdr:col>
      <xdr:colOff>1933575</xdr:colOff>
      <xdr:row>5</xdr:row>
      <xdr:rowOff>209550</xdr:rowOff>
    </xdr:to>
    <xdr:pic>
      <xdr:nvPicPr>
        <xdr:cNvPr id="1" name="1 Imagen"/>
        <xdr:cNvPicPr preferRelativeResize="1">
          <a:picLocks noChangeAspect="1"/>
        </xdr:cNvPicPr>
      </xdr:nvPicPr>
      <xdr:blipFill>
        <a:blip r:embed="rId1"/>
        <a:stretch>
          <a:fillRect/>
        </a:stretch>
      </xdr:blipFill>
      <xdr:spPr>
        <a:xfrm>
          <a:off x="76200" y="66675"/>
          <a:ext cx="8039100"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3</xdr:col>
      <xdr:colOff>3629025</xdr:colOff>
      <xdr:row>5</xdr:row>
      <xdr:rowOff>361950</xdr:rowOff>
    </xdr:to>
    <xdr:pic>
      <xdr:nvPicPr>
        <xdr:cNvPr id="1" name="1 Imagen"/>
        <xdr:cNvPicPr preferRelativeResize="1">
          <a:picLocks noChangeAspect="1"/>
        </xdr:cNvPicPr>
      </xdr:nvPicPr>
      <xdr:blipFill>
        <a:blip r:embed="rId1"/>
        <a:stretch>
          <a:fillRect/>
        </a:stretch>
      </xdr:blipFill>
      <xdr:spPr>
        <a:xfrm>
          <a:off x="85725" y="76200"/>
          <a:ext cx="985837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12"/>
  <sheetViews>
    <sheetView tabSelected="1" zoomScaleSheetLayoutView="100" zoomScalePageLayoutView="0" workbookViewId="0" topLeftCell="A1">
      <selection activeCell="E9" sqref="E9"/>
    </sheetView>
  </sheetViews>
  <sheetFormatPr defaultColWidth="11.421875" defaultRowHeight="12.75"/>
  <cols>
    <col min="1" max="1" width="21.28125" style="1" customWidth="1"/>
    <col min="2" max="2" width="74.8515625" style="1" customWidth="1"/>
    <col min="3" max="3" width="31.140625" style="1" customWidth="1"/>
    <col min="4" max="4" width="7.7109375" style="1" customWidth="1"/>
    <col min="5" max="16384" width="11.421875" style="1" customWidth="1"/>
  </cols>
  <sheetData>
    <row r="1" spans="1:4" ht="49.5" customHeight="1" thickBot="1">
      <c r="A1" s="199" t="s">
        <v>242</v>
      </c>
      <c r="B1" s="200"/>
      <c r="C1" s="169" t="s">
        <v>228</v>
      </c>
      <c r="D1" s="51"/>
    </row>
    <row r="2" spans="1:4" ht="24.75" customHeight="1">
      <c r="A2" s="205"/>
      <c r="B2" s="206"/>
      <c r="C2" s="207"/>
      <c r="D2" s="51"/>
    </row>
    <row r="3" spans="1:4" ht="24.75" customHeight="1">
      <c r="A3" s="193" t="s">
        <v>232</v>
      </c>
      <c r="B3" s="194"/>
      <c r="C3" s="195"/>
      <c r="D3" s="55"/>
    </row>
    <row r="4" spans="1:4" ht="24.75" customHeight="1">
      <c r="A4" s="193" t="s">
        <v>233</v>
      </c>
      <c r="B4" s="194"/>
      <c r="C4" s="195"/>
      <c r="D4" s="56"/>
    </row>
    <row r="5" spans="1:4" ht="24.75" customHeight="1">
      <c r="A5" s="193" t="s">
        <v>234</v>
      </c>
      <c r="B5" s="194"/>
      <c r="C5" s="195"/>
      <c r="D5" s="56"/>
    </row>
    <row r="6" spans="1:4" ht="60" customHeight="1">
      <c r="A6" s="193" t="s">
        <v>235</v>
      </c>
      <c r="B6" s="194"/>
      <c r="C6" s="195"/>
      <c r="D6" s="56"/>
    </row>
    <row r="7" spans="1:3" ht="24.75" customHeight="1">
      <c r="A7" s="193" t="s">
        <v>236</v>
      </c>
      <c r="B7" s="194"/>
      <c r="C7" s="195"/>
    </row>
    <row r="8" spans="1:3" ht="39.75" customHeight="1">
      <c r="A8" s="193" t="s">
        <v>237</v>
      </c>
      <c r="B8" s="194"/>
      <c r="C8" s="195"/>
    </row>
    <row r="9" spans="1:3" ht="39.75" customHeight="1">
      <c r="A9" s="193" t="s">
        <v>238</v>
      </c>
      <c r="B9" s="194"/>
      <c r="C9" s="195"/>
    </row>
    <row r="10" spans="1:3" ht="24.75" customHeight="1">
      <c r="A10" s="193" t="s">
        <v>239</v>
      </c>
      <c r="B10" s="194"/>
      <c r="C10" s="195"/>
    </row>
    <row r="11" spans="1:3" ht="24.75" customHeight="1">
      <c r="A11" s="193" t="s">
        <v>240</v>
      </c>
      <c r="B11" s="194"/>
      <c r="C11" s="195"/>
    </row>
    <row r="12" spans="1:3" ht="15" customHeight="1">
      <c r="A12" s="196"/>
      <c r="B12" s="197"/>
      <c r="C12" s="198"/>
    </row>
    <row r="13" spans="1:3" ht="30" customHeight="1">
      <c r="A13" s="98" t="s">
        <v>49</v>
      </c>
      <c r="B13" s="201"/>
      <c r="C13" s="202"/>
    </row>
    <row r="14" spans="1:3" ht="30" customHeight="1">
      <c r="A14" s="98" t="s">
        <v>50</v>
      </c>
      <c r="B14" s="201"/>
      <c r="C14" s="202"/>
    </row>
    <row r="15" spans="1:3" ht="31.5" customHeight="1">
      <c r="A15" s="99" t="s">
        <v>66</v>
      </c>
      <c r="B15" s="201"/>
      <c r="C15" s="202"/>
    </row>
    <row r="16" spans="1:3" ht="30" customHeight="1">
      <c r="A16" s="98" t="s">
        <v>65</v>
      </c>
      <c r="B16" s="349"/>
      <c r="C16" s="202"/>
    </row>
    <row r="17" spans="1:3" ht="30" customHeight="1" thickBot="1">
      <c r="A17" s="100" t="s">
        <v>244</v>
      </c>
      <c r="B17" s="203"/>
      <c r="C17" s="204"/>
    </row>
    <row r="191" ht="15">
      <c r="B191" s="50" t="s">
        <v>192</v>
      </c>
    </row>
    <row r="192" ht="15">
      <c r="B192" s="50" t="s">
        <v>193</v>
      </c>
    </row>
    <row r="193" ht="15">
      <c r="B193" s="50" t="s">
        <v>194</v>
      </c>
    </row>
    <row r="194" ht="15">
      <c r="B194" s="50" t="s">
        <v>195</v>
      </c>
    </row>
    <row r="195" ht="15">
      <c r="B195" s="50" t="s">
        <v>196</v>
      </c>
    </row>
    <row r="196" ht="15">
      <c r="B196" s="50" t="s">
        <v>197</v>
      </c>
    </row>
    <row r="197" ht="15">
      <c r="B197" s="50" t="s">
        <v>198</v>
      </c>
    </row>
    <row r="198" ht="15">
      <c r="B198" s="50" t="s">
        <v>199</v>
      </c>
    </row>
    <row r="199" ht="15">
      <c r="B199" s="50" t="s">
        <v>200</v>
      </c>
    </row>
    <row r="200" ht="15">
      <c r="B200" s="50" t="s">
        <v>201</v>
      </c>
    </row>
    <row r="201" ht="15">
      <c r="B201" s="50" t="s">
        <v>202</v>
      </c>
    </row>
    <row r="202" ht="15">
      <c r="B202" s="50" t="s">
        <v>203</v>
      </c>
    </row>
    <row r="203" ht="15">
      <c r="B203" s="50" t="s">
        <v>204</v>
      </c>
    </row>
    <row r="204" ht="15">
      <c r="B204" s="50" t="s">
        <v>205</v>
      </c>
    </row>
    <row r="205" ht="15">
      <c r="B205" s="50" t="s">
        <v>206</v>
      </c>
    </row>
    <row r="206" ht="15">
      <c r="B206" s="50" t="s">
        <v>207</v>
      </c>
    </row>
    <row r="207" ht="15">
      <c r="B207" s="50" t="s">
        <v>208</v>
      </c>
    </row>
    <row r="208" ht="15">
      <c r="B208" s="50" t="s">
        <v>209</v>
      </c>
    </row>
    <row r="209" ht="15">
      <c r="B209" s="50" t="s">
        <v>210</v>
      </c>
    </row>
    <row r="210" ht="15">
      <c r="B210" s="50" t="s">
        <v>211</v>
      </c>
    </row>
    <row r="211" ht="15">
      <c r="B211" s="50" t="s">
        <v>212</v>
      </c>
    </row>
    <row r="212" ht="15">
      <c r="B212" s="50" t="s">
        <v>213</v>
      </c>
    </row>
    <row r="213" ht="15">
      <c r="B213" s="50" t="s">
        <v>214</v>
      </c>
    </row>
    <row r="214" ht="15">
      <c r="B214" s="50" t="s">
        <v>215</v>
      </c>
    </row>
    <row r="215" ht="15">
      <c r="B215" s="50" t="s">
        <v>216</v>
      </c>
    </row>
    <row r="216" ht="15">
      <c r="B216" s="50" t="s">
        <v>217</v>
      </c>
    </row>
    <row r="217" ht="15">
      <c r="B217" s="50" t="s">
        <v>218</v>
      </c>
    </row>
    <row r="218" ht="15">
      <c r="B218" s="50" t="s">
        <v>219</v>
      </c>
    </row>
    <row r="219" ht="15">
      <c r="B219" s="50" t="s">
        <v>220</v>
      </c>
    </row>
    <row r="220" ht="15">
      <c r="B220" s="50" t="s">
        <v>221</v>
      </c>
    </row>
    <row r="221" ht="15">
      <c r="B221" s="50" t="s">
        <v>222</v>
      </c>
    </row>
    <row r="222" ht="15">
      <c r="B222" s="50" t="s">
        <v>223</v>
      </c>
    </row>
    <row r="223" ht="15">
      <c r="B223" s="50" t="s">
        <v>224</v>
      </c>
    </row>
    <row r="224" ht="15">
      <c r="B224" s="50" t="s">
        <v>225</v>
      </c>
    </row>
    <row r="225" ht="15">
      <c r="B225" s="50" t="s">
        <v>226</v>
      </c>
    </row>
    <row r="226" ht="15">
      <c r="B226" s="50" t="s">
        <v>227</v>
      </c>
    </row>
    <row r="238" ht="15">
      <c r="B238" s="52" t="s">
        <v>109</v>
      </c>
    </row>
    <row r="239" ht="15">
      <c r="B239" s="52" t="s">
        <v>110</v>
      </c>
    </row>
    <row r="240" ht="15">
      <c r="B240" s="52" t="s">
        <v>111</v>
      </c>
    </row>
    <row r="241" ht="15">
      <c r="B241" s="52" t="s">
        <v>112</v>
      </c>
    </row>
    <row r="242" ht="15">
      <c r="B242" s="52" t="s">
        <v>113</v>
      </c>
    </row>
    <row r="243" ht="15">
      <c r="B243" s="52" t="s">
        <v>114</v>
      </c>
    </row>
    <row r="244" ht="15">
      <c r="B244" s="52" t="s">
        <v>115</v>
      </c>
    </row>
    <row r="245" ht="15">
      <c r="B245" s="52" t="s">
        <v>116</v>
      </c>
    </row>
    <row r="246" ht="15">
      <c r="B246" s="52" t="s">
        <v>117</v>
      </c>
    </row>
    <row r="247" ht="15">
      <c r="B247" s="52" t="s">
        <v>118</v>
      </c>
    </row>
    <row r="248" ht="15">
      <c r="B248" s="52" t="s">
        <v>119</v>
      </c>
    </row>
    <row r="249" ht="15">
      <c r="B249" s="52" t="s">
        <v>120</v>
      </c>
    </row>
    <row r="250" ht="15">
      <c r="B250" s="52" t="s">
        <v>121</v>
      </c>
    </row>
    <row r="251" ht="15">
      <c r="B251" s="52" t="s">
        <v>122</v>
      </c>
    </row>
    <row r="252" ht="15">
      <c r="B252" s="52" t="s">
        <v>123</v>
      </c>
    </row>
    <row r="253" ht="15">
      <c r="B253" s="52" t="s">
        <v>124</v>
      </c>
    </row>
    <row r="254" ht="15">
      <c r="B254" s="52" t="s">
        <v>125</v>
      </c>
    </row>
    <row r="255" ht="15">
      <c r="B255" s="52" t="s">
        <v>126</v>
      </c>
    </row>
    <row r="256" ht="15">
      <c r="B256" s="52" t="s">
        <v>127</v>
      </c>
    </row>
    <row r="257" ht="15">
      <c r="B257" s="52" t="s">
        <v>128</v>
      </c>
    </row>
    <row r="258" ht="15">
      <c r="B258" s="52" t="s">
        <v>129</v>
      </c>
    </row>
    <row r="259" ht="15">
      <c r="B259" s="52" t="s">
        <v>130</v>
      </c>
    </row>
    <row r="260" ht="15">
      <c r="B260" s="52" t="s">
        <v>131</v>
      </c>
    </row>
    <row r="261" ht="15">
      <c r="B261" s="52" t="s">
        <v>132</v>
      </c>
    </row>
    <row r="262" ht="15">
      <c r="B262" s="52" t="s">
        <v>133</v>
      </c>
    </row>
    <row r="263" ht="15">
      <c r="B263" s="52" t="s">
        <v>134</v>
      </c>
    </row>
    <row r="264" ht="15">
      <c r="B264" s="52" t="s">
        <v>135</v>
      </c>
    </row>
    <row r="265" ht="15">
      <c r="B265" s="52" t="s">
        <v>136</v>
      </c>
    </row>
    <row r="266" ht="15">
      <c r="B266" s="52" t="s">
        <v>137</v>
      </c>
    </row>
    <row r="267" ht="15">
      <c r="B267" s="52" t="s">
        <v>138</v>
      </c>
    </row>
    <row r="268" ht="15">
      <c r="B268" s="52" t="s">
        <v>139</v>
      </c>
    </row>
    <row r="269" ht="15">
      <c r="B269" s="52" t="s">
        <v>243</v>
      </c>
    </row>
    <row r="270" ht="15">
      <c r="B270" s="52" t="s">
        <v>140</v>
      </c>
    </row>
    <row r="271" ht="15">
      <c r="B271" s="52" t="s">
        <v>141</v>
      </c>
    </row>
    <row r="272" ht="12.75">
      <c r="B272" s="53" t="s">
        <v>142</v>
      </c>
    </row>
    <row r="273" ht="15">
      <c r="B273" s="52" t="s">
        <v>143</v>
      </c>
    </row>
    <row r="274" ht="15">
      <c r="B274" s="52" t="s">
        <v>144</v>
      </c>
    </row>
    <row r="275" ht="15">
      <c r="B275" s="52" t="s">
        <v>145</v>
      </c>
    </row>
    <row r="276" ht="15">
      <c r="B276" s="52" t="s">
        <v>146</v>
      </c>
    </row>
    <row r="277" ht="15">
      <c r="B277" s="52" t="s">
        <v>147</v>
      </c>
    </row>
    <row r="278" ht="15">
      <c r="B278" s="52" t="s">
        <v>148</v>
      </c>
    </row>
    <row r="279" ht="15">
      <c r="B279" s="52" t="s">
        <v>149</v>
      </c>
    </row>
    <row r="280" ht="15">
      <c r="B280" s="52" t="s">
        <v>150</v>
      </c>
    </row>
    <row r="281" ht="15">
      <c r="B281" s="52" t="s">
        <v>151</v>
      </c>
    </row>
    <row r="282" ht="15">
      <c r="B282" s="52" t="s">
        <v>152</v>
      </c>
    </row>
    <row r="283" ht="15">
      <c r="B283" s="52" t="s">
        <v>153</v>
      </c>
    </row>
    <row r="284" ht="15">
      <c r="B284" s="52" t="s">
        <v>154</v>
      </c>
    </row>
    <row r="285" ht="15">
      <c r="B285" s="52" t="s">
        <v>155</v>
      </c>
    </row>
    <row r="286" ht="15">
      <c r="B286" s="52" t="s">
        <v>156</v>
      </c>
    </row>
    <row r="287" ht="15">
      <c r="B287" s="52" t="s">
        <v>157</v>
      </c>
    </row>
    <row r="288" ht="15">
      <c r="B288" s="52" t="s">
        <v>158</v>
      </c>
    </row>
    <row r="289" ht="15">
      <c r="B289" s="52" t="s">
        <v>159</v>
      </c>
    </row>
    <row r="290" ht="15">
      <c r="B290" s="52" t="s">
        <v>160</v>
      </c>
    </row>
    <row r="291" ht="15">
      <c r="B291" s="52" t="s">
        <v>161</v>
      </c>
    </row>
    <row r="292" ht="15">
      <c r="B292" s="52" t="s">
        <v>162</v>
      </c>
    </row>
    <row r="293" ht="15">
      <c r="B293" s="52" t="s">
        <v>163</v>
      </c>
    </row>
    <row r="294" ht="15">
      <c r="B294" s="52" t="s">
        <v>164</v>
      </c>
    </row>
    <row r="295" ht="15">
      <c r="B295" s="52" t="s">
        <v>165</v>
      </c>
    </row>
    <row r="296" ht="15">
      <c r="B296" s="52" t="s">
        <v>166</v>
      </c>
    </row>
    <row r="297" ht="15">
      <c r="B297" s="52" t="s">
        <v>167</v>
      </c>
    </row>
    <row r="298" ht="15">
      <c r="B298" s="52" t="s">
        <v>168</v>
      </c>
    </row>
    <row r="299" ht="15">
      <c r="B299" s="52" t="s">
        <v>169</v>
      </c>
    </row>
    <row r="300" ht="15">
      <c r="B300" s="52" t="s">
        <v>170</v>
      </c>
    </row>
    <row r="301" ht="15">
      <c r="B301" s="52" t="s">
        <v>171</v>
      </c>
    </row>
    <row r="302" ht="15">
      <c r="B302" s="52" t="s">
        <v>172</v>
      </c>
    </row>
    <row r="303" ht="15">
      <c r="B303" s="52" t="s">
        <v>173</v>
      </c>
    </row>
    <row r="304" ht="15">
      <c r="B304" s="52" t="s">
        <v>174</v>
      </c>
    </row>
    <row r="305" ht="15">
      <c r="B305" s="52" t="s">
        <v>175</v>
      </c>
    </row>
    <row r="306" ht="15">
      <c r="B306" s="52" t="s">
        <v>176</v>
      </c>
    </row>
    <row r="307" ht="15">
      <c r="B307" s="52" t="s">
        <v>177</v>
      </c>
    </row>
    <row r="308" ht="15">
      <c r="B308" s="52" t="s">
        <v>178</v>
      </c>
    </row>
    <row r="309" ht="15">
      <c r="B309" s="52" t="s">
        <v>179</v>
      </c>
    </row>
    <row r="310" ht="15">
      <c r="B310" s="52" t="s">
        <v>180</v>
      </c>
    </row>
    <row r="311" ht="15">
      <c r="B311" s="52" t="s">
        <v>181</v>
      </c>
    </row>
    <row r="312" ht="15">
      <c r="B312" s="52" t="s">
        <v>182</v>
      </c>
    </row>
  </sheetData>
  <sheetProtection password="DC90" sheet="1"/>
  <mergeCells count="17">
    <mergeCell ref="B16:C16"/>
    <mergeCell ref="B15:C15"/>
    <mergeCell ref="B17:C17"/>
    <mergeCell ref="A2:C2"/>
    <mergeCell ref="A7:C7"/>
    <mergeCell ref="A8:C8"/>
    <mergeCell ref="A9:C9"/>
    <mergeCell ref="A10:C10"/>
    <mergeCell ref="B13:C13"/>
    <mergeCell ref="A6:C6"/>
    <mergeCell ref="B14:C14"/>
    <mergeCell ref="A11:C11"/>
    <mergeCell ref="A12:C12"/>
    <mergeCell ref="A3:C3"/>
    <mergeCell ref="A4:C4"/>
    <mergeCell ref="A5:C5"/>
    <mergeCell ref="A1:B1"/>
  </mergeCells>
  <dataValidations count="2">
    <dataValidation type="list" allowBlank="1" showInputMessage="1" showErrorMessage="1" promptTitle="Seleccionar la Unidad de Gestión" prompt="Debe seleccionar la Unidad de Gestión de la LISTA DESPLEGABLE." errorTitle="Seleccionar la Unidad de Gestión" error="Debe seleccionar la Unidad de Gestión de la LISTA DESPLEGABLE." sqref="B14">
      <formula1>$B$238:$B$312</formula1>
    </dataValidation>
    <dataValidation type="list" allowBlank="1" showInputMessage="1" showErrorMessage="1" promptTitle="Seleccionar Dependencia" prompt="Debe seleccionar la Dependencia de la LISTA DESPLEGABLE" errorTitle="Debe Seleccionar la Dependencia" error="Debe Seleccionar la Dependencia" sqref="B13">
      <formula1>$B$191:$B$226</formula1>
    </dataValidation>
  </dataValidations>
  <printOptions/>
  <pageMargins left="0.66" right="0.24" top="0.95" bottom="0.75" header="0.3" footer="0.3"/>
  <pageSetup orientation="portrait" scale="74" r:id="rId1"/>
  <rowBreaks count="1" manualBreakCount="1">
    <brk id="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135"/>
  <sheetViews>
    <sheetView zoomScale="110" zoomScaleNormal="110" zoomScaleSheetLayoutView="110" zoomScalePageLayoutView="0" workbookViewId="0" topLeftCell="A1">
      <selection activeCell="A9" sqref="A9:D9"/>
    </sheetView>
  </sheetViews>
  <sheetFormatPr defaultColWidth="11.57421875" defaultRowHeight="12.75"/>
  <cols>
    <col min="1" max="4" width="25.7109375" style="16" customWidth="1"/>
    <col min="5" max="5" width="22.28125" style="16" customWidth="1"/>
    <col min="6" max="6" width="25.28125" style="16" customWidth="1"/>
    <col min="7" max="18" width="11.57421875" style="16" customWidth="1"/>
    <col min="19" max="19" width="19.7109375" style="34" customWidth="1"/>
    <col min="20" max="16384" width="11.57421875" style="16" customWidth="1"/>
  </cols>
  <sheetData>
    <row r="1" spans="1:4" ht="12" customHeight="1">
      <c r="A1" s="73"/>
      <c r="B1" s="74"/>
      <c r="C1" s="74"/>
      <c r="D1" s="75"/>
    </row>
    <row r="2" spans="1:19" ht="12" customHeight="1">
      <c r="A2" s="76"/>
      <c r="B2" s="28"/>
      <c r="C2" s="28"/>
      <c r="D2" s="77"/>
      <c r="S2" s="34" t="s">
        <v>67</v>
      </c>
    </row>
    <row r="3" spans="1:19" ht="12" customHeight="1">
      <c r="A3" s="76"/>
      <c r="B3" s="28"/>
      <c r="C3" s="28"/>
      <c r="D3" s="77"/>
      <c r="S3" s="34" t="s">
        <v>68</v>
      </c>
    </row>
    <row r="4" spans="1:19" ht="12" customHeight="1">
      <c r="A4" s="76"/>
      <c r="B4" s="28"/>
      <c r="C4" s="28"/>
      <c r="D4" s="77"/>
      <c r="S4" s="34" t="s">
        <v>69</v>
      </c>
    </row>
    <row r="5" spans="1:19" ht="12" customHeight="1">
      <c r="A5" s="76"/>
      <c r="B5" s="28"/>
      <c r="C5" s="28"/>
      <c r="D5" s="77"/>
      <c r="S5" s="34" t="s">
        <v>70</v>
      </c>
    </row>
    <row r="6" spans="1:19" ht="12" customHeight="1">
      <c r="A6" s="76"/>
      <c r="B6" s="28"/>
      <c r="C6" s="28"/>
      <c r="D6" s="77"/>
      <c r="S6" s="34" t="s">
        <v>71</v>
      </c>
    </row>
    <row r="7" spans="1:4" ht="6.75" customHeight="1" thickBot="1">
      <c r="A7" s="78"/>
      <c r="B7" s="79"/>
      <c r="C7" s="79"/>
      <c r="D7" s="80"/>
    </row>
    <row r="8" spans="1:4" ht="30" customHeight="1" thickBot="1">
      <c r="A8" s="227" t="str">
        <f>Instrucciones!A1</f>
        <v>POSICION MENSUAL NOVIEMBRE 2019</v>
      </c>
      <c r="B8" s="228"/>
      <c r="C8" s="228"/>
      <c r="D8" s="229"/>
    </row>
    <row r="9" spans="1:4" ht="30" customHeight="1" thickBot="1">
      <c r="A9" s="230" t="s">
        <v>23</v>
      </c>
      <c r="B9" s="231"/>
      <c r="C9" s="231"/>
      <c r="D9" s="232"/>
    </row>
    <row r="10" spans="1:4" ht="9.75" customHeight="1" thickBot="1">
      <c r="A10" s="233"/>
      <c r="B10" s="234"/>
      <c r="C10" s="234"/>
      <c r="D10" s="235"/>
    </row>
    <row r="11" spans="1:6" ht="24.75" customHeight="1" thickBot="1">
      <c r="A11" s="223" t="s">
        <v>22</v>
      </c>
      <c r="B11" s="224"/>
      <c r="C11" s="224"/>
      <c r="D11" s="225"/>
      <c r="E11" s="226"/>
      <c r="F11" s="226"/>
    </row>
    <row r="12" spans="1:6" ht="19.5" customHeight="1">
      <c r="A12" s="88" t="s">
        <v>21</v>
      </c>
      <c r="B12" s="88" t="s">
        <v>17</v>
      </c>
      <c r="C12" s="88" t="s">
        <v>20</v>
      </c>
      <c r="D12" s="88" t="s">
        <v>17</v>
      </c>
      <c r="E12" s="17"/>
      <c r="F12" s="17"/>
    </row>
    <row r="13" spans="1:6" ht="15" customHeight="1">
      <c r="A13" s="111">
        <v>1000</v>
      </c>
      <c r="B13" s="112"/>
      <c r="C13" s="111">
        <v>2</v>
      </c>
      <c r="D13" s="112"/>
      <c r="E13" s="17"/>
      <c r="F13" s="17"/>
    </row>
    <row r="14" spans="1:6" ht="15" customHeight="1">
      <c r="A14" s="111">
        <v>500</v>
      </c>
      <c r="B14" s="112"/>
      <c r="C14" s="111">
        <v>1</v>
      </c>
      <c r="D14" s="112"/>
      <c r="E14" s="17"/>
      <c r="F14" s="17"/>
    </row>
    <row r="15" spans="1:6" ht="15" customHeight="1">
      <c r="A15" s="111">
        <v>200</v>
      </c>
      <c r="B15" s="112"/>
      <c r="C15" s="111">
        <v>0.5</v>
      </c>
      <c r="D15" s="112"/>
      <c r="E15" s="17"/>
      <c r="F15" s="17"/>
    </row>
    <row r="16" spans="1:6" ht="15" customHeight="1">
      <c r="A16" s="111">
        <v>100</v>
      </c>
      <c r="B16" s="112"/>
      <c r="C16" s="111">
        <v>0.25</v>
      </c>
      <c r="D16" s="112"/>
      <c r="E16" s="17"/>
      <c r="F16" s="17"/>
    </row>
    <row r="17" spans="1:6" ht="15" customHeight="1">
      <c r="A17" s="111">
        <v>50</v>
      </c>
      <c r="B17" s="112"/>
      <c r="C17" s="111">
        <v>0.1</v>
      </c>
      <c r="D17" s="112"/>
      <c r="E17" s="17"/>
      <c r="F17" s="17"/>
    </row>
    <row r="18" spans="1:6" ht="15" customHeight="1">
      <c r="A18" s="111">
        <v>20</v>
      </c>
      <c r="B18" s="112"/>
      <c r="C18" s="111">
        <v>0.05</v>
      </c>
      <c r="D18" s="112"/>
      <c r="E18" s="17"/>
      <c r="F18" s="17"/>
    </row>
    <row r="19" spans="1:6" ht="15" customHeight="1">
      <c r="A19" s="111">
        <v>10</v>
      </c>
      <c r="B19" s="112"/>
      <c r="C19" s="113" t="s">
        <v>27</v>
      </c>
      <c r="D19" s="114"/>
      <c r="E19" s="17"/>
      <c r="F19" s="17"/>
    </row>
    <row r="20" spans="1:6" ht="15" customHeight="1" thickBot="1">
      <c r="A20" s="115">
        <v>5</v>
      </c>
      <c r="B20" s="116"/>
      <c r="C20" s="113" t="s">
        <v>27</v>
      </c>
      <c r="D20" s="117"/>
      <c r="E20" s="17"/>
      <c r="F20" s="17"/>
    </row>
    <row r="21" spans="1:6" ht="19.5" customHeight="1" thickBot="1">
      <c r="A21" s="214" t="s">
        <v>8</v>
      </c>
      <c r="B21" s="215"/>
      <c r="C21" s="216"/>
      <c r="D21" s="170">
        <f>+A13*B13+A14*B14+A15*B15+A16*B16+A17*B17+A18*B18+A19*B19+A20*B20+C13*D13+C14*D14+C15*D15+C16*D16+C17*D17+C18*D18</f>
        <v>0</v>
      </c>
      <c r="E21" s="17"/>
      <c r="F21" s="17"/>
    </row>
    <row r="22" spans="1:6" ht="24.75" customHeight="1" thickBot="1">
      <c r="A22" s="223" t="s">
        <v>19</v>
      </c>
      <c r="B22" s="224"/>
      <c r="C22" s="224"/>
      <c r="D22" s="225"/>
      <c r="E22" s="18"/>
      <c r="F22" s="19"/>
    </row>
    <row r="23" spans="1:6" ht="19.5" customHeight="1">
      <c r="A23" s="89" t="s">
        <v>229</v>
      </c>
      <c r="B23" s="89" t="s">
        <v>17</v>
      </c>
      <c r="C23" s="89" t="s">
        <v>26</v>
      </c>
      <c r="D23" s="89" t="s">
        <v>16</v>
      </c>
      <c r="E23" s="18"/>
      <c r="F23" s="19"/>
    </row>
    <row r="24" spans="1:6" ht="15" customHeight="1">
      <c r="A24" s="118"/>
      <c r="B24" s="119"/>
      <c r="C24" s="119"/>
      <c r="D24" s="120">
        <f aca="true" t="shared" si="0" ref="D24:D29">+B24*C24</f>
        <v>0</v>
      </c>
      <c r="E24" s="18"/>
      <c r="F24" s="19"/>
    </row>
    <row r="25" spans="1:6" ht="15" customHeight="1">
      <c r="A25" s="118"/>
      <c r="B25" s="119"/>
      <c r="C25" s="119"/>
      <c r="D25" s="120">
        <f t="shared" si="0"/>
        <v>0</v>
      </c>
      <c r="E25" s="18"/>
      <c r="F25" s="19"/>
    </row>
    <row r="26" spans="1:6" ht="15" customHeight="1">
      <c r="A26" s="118"/>
      <c r="B26" s="119"/>
      <c r="C26" s="119"/>
      <c r="D26" s="120">
        <f t="shared" si="0"/>
        <v>0</v>
      </c>
      <c r="E26" s="18"/>
      <c r="F26" s="19"/>
    </row>
    <row r="27" spans="1:6" ht="15" customHeight="1">
      <c r="A27" s="118"/>
      <c r="B27" s="119"/>
      <c r="C27" s="119"/>
      <c r="D27" s="120">
        <f t="shared" si="0"/>
        <v>0</v>
      </c>
      <c r="E27" s="18"/>
      <c r="F27" s="19"/>
    </row>
    <row r="28" spans="1:6" ht="15" customHeight="1">
      <c r="A28" s="118"/>
      <c r="B28" s="119"/>
      <c r="C28" s="119"/>
      <c r="D28" s="120">
        <f t="shared" si="0"/>
        <v>0</v>
      </c>
      <c r="E28" s="18"/>
      <c r="F28" s="19"/>
    </row>
    <row r="29" spans="1:6" ht="15" customHeight="1">
      <c r="A29" s="118"/>
      <c r="B29" s="119"/>
      <c r="C29" s="119"/>
      <c r="D29" s="120">
        <f t="shared" si="0"/>
        <v>0</v>
      </c>
      <c r="E29" s="18"/>
      <c r="F29" s="19"/>
    </row>
    <row r="30" spans="1:6" ht="15" customHeight="1">
      <c r="A30" s="118"/>
      <c r="B30" s="119"/>
      <c r="C30" s="119"/>
      <c r="D30" s="120">
        <f aca="true" t="shared" si="1" ref="D30:D42">+B30*C30</f>
        <v>0</v>
      </c>
      <c r="E30" s="18"/>
      <c r="F30" s="19"/>
    </row>
    <row r="31" spans="1:6" ht="15" customHeight="1">
      <c r="A31" s="118"/>
      <c r="B31" s="119"/>
      <c r="C31" s="119"/>
      <c r="D31" s="120">
        <f t="shared" si="1"/>
        <v>0</v>
      </c>
      <c r="E31" s="18"/>
      <c r="F31" s="19"/>
    </row>
    <row r="32" spans="1:6" ht="15" customHeight="1">
      <c r="A32" s="118"/>
      <c r="B32" s="119"/>
      <c r="C32" s="119"/>
      <c r="D32" s="120">
        <f t="shared" si="1"/>
        <v>0</v>
      </c>
      <c r="E32" s="18"/>
      <c r="F32" s="19"/>
    </row>
    <row r="33" spans="1:6" ht="15" customHeight="1">
      <c r="A33" s="118"/>
      <c r="B33" s="119"/>
      <c r="C33" s="119"/>
      <c r="D33" s="120">
        <f t="shared" si="1"/>
        <v>0</v>
      </c>
      <c r="E33" s="18"/>
      <c r="F33" s="19"/>
    </row>
    <row r="34" spans="1:6" ht="15" customHeight="1">
      <c r="A34" s="118"/>
      <c r="B34" s="119"/>
      <c r="C34" s="119"/>
      <c r="D34" s="120">
        <f t="shared" si="1"/>
        <v>0</v>
      </c>
      <c r="E34" s="18"/>
      <c r="F34" s="19"/>
    </row>
    <row r="35" spans="1:6" ht="15" customHeight="1">
      <c r="A35" s="118"/>
      <c r="B35" s="119"/>
      <c r="C35" s="119"/>
      <c r="D35" s="120">
        <f t="shared" si="1"/>
        <v>0</v>
      </c>
      <c r="E35" s="18"/>
      <c r="F35" s="19"/>
    </row>
    <row r="36" spans="1:6" ht="15" customHeight="1">
      <c r="A36" s="118"/>
      <c r="B36" s="119"/>
      <c r="C36" s="119"/>
      <c r="D36" s="120">
        <f t="shared" si="1"/>
        <v>0</v>
      </c>
      <c r="E36" s="18"/>
      <c r="F36" s="19"/>
    </row>
    <row r="37" spans="1:6" ht="15" customHeight="1">
      <c r="A37" s="118"/>
      <c r="B37" s="119"/>
      <c r="C37" s="119"/>
      <c r="D37" s="120">
        <f t="shared" si="1"/>
        <v>0</v>
      </c>
      <c r="E37" s="18"/>
      <c r="F37" s="19"/>
    </row>
    <row r="38" spans="1:6" ht="15" customHeight="1">
      <c r="A38" s="118"/>
      <c r="B38" s="119"/>
      <c r="C38" s="119"/>
      <c r="D38" s="120">
        <f t="shared" si="1"/>
        <v>0</v>
      </c>
      <c r="E38" s="18"/>
      <c r="F38" s="19"/>
    </row>
    <row r="39" spans="1:6" ht="15" customHeight="1">
      <c r="A39" s="118"/>
      <c r="B39" s="119"/>
      <c r="C39" s="119"/>
      <c r="D39" s="120">
        <f t="shared" si="1"/>
        <v>0</v>
      </c>
      <c r="E39" s="18"/>
      <c r="F39" s="19"/>
    </row>
    <row r="40" spans="1:6" ht="15" customHeight="1">
      <c r="A40" s="118"/>
      <c r="B40" s="119"/>
      <c r="C40" s="119"/>
      <c r="D40" s="120">
        <f t="shared" si="1"/>
        <v>0</v>
      </c>
      <c r="E40" s="18"/>
      <c r="F40" s="19"/>
    </row>
    <row r="41" spans="1:6" ht="15" customHeight="1">
      <c r="A41" s="118"/>
      <c r="B41" s="119"/>
      <c r="C41" s="119"/>
      <c r="D41" s="120">
        <f t="shared" si="1"/>
        <v>0</v>
      </c>
      <c r="E41" s="18"/>
      <c r="F41" s="19"/>
    </row>
    <row r="42" spans="1:6" ht="15" customHeight="1">
      <c r="A42" s="118"/>
      <c r="B42" s="119"/>
      <c r="C42" s="119"/>
      <c r="D42" s="120">
        <f t="shared" si="1"/>
        <v>0</v>
      </c>
      <c r="E42" s="18"/>
      <c r="F42" s="19"/>
    </row>
    <row r="43" spans="1:6" ht="15" customHeight="1" thickBot="1">
      <c r="A43" s="118"/>
      <c r="B43" s="119"/>
      <c r="C43" s="119"/>
      <c r="D43" s="120">
        <f>+B43*C43</f>
        <v>0</v>
      </c>
      <c r="E43" s="18"/>
      <c r="F43" s="19"/>
    </row>
    <row r="44" spans="1:6" ht="19.5" customHeight="1" thickBot="1">
      <c r="A44" s="211" t="s">
        <v>8</v>
      </c>
      <c r="B44" s="212"/>
      <c r="C44" s="213"/>
      <c r="D44" s="171">
        <f>SUM(D24:D43)</f>
        <v>0</v>
      </c>
      <c r="E44" s="18"/>
      <c r="F44" s="19"/>
    </row>
    <row r="45" spans="1:6" ht="24.75" customHeight="1" thickBot="1">
      <c r="A45" s="223" t="s">
        <v>59</v>
      </c>
      <c r="B45" s="224"/>
      <c r="C45" s="224"/>
      <c r="D45" s="225"/>
      <c r="E45" s="17"/>
      <c r="F45" s="17"/>
    </row>
    <row r="46" spans="1:6" ht="19.5" customHeight="1">
      <c r="A46" s="88" t="s">
        <v>12</v>
      </c>
      <c r="B46" s="88" t="s">
        <v>15</v>
      </c>
      <c r="C46" s="88" t="s">
        <v>14</v>
      </c>
      <c r="D46" s="90" t="s">
        <v>9</v>
      </c>
      <c r="E46" s="17"/>
      <c r="F46" s="17"/>
    </row>
    <row r="47" spans="1:6" ht="15" customHeight="1">
      <c r="A47" s="121"/>
      <c r="B47" s="122"/>
      <c r="C47" s="122"/>
      <c r="D47" s="123"/>
      <c r="E47" s="17"/>
      <c r="F47" s="17"/>
    </row>
    <row r="48" spans="1:6" ht="15" customHeight="1">
      <c r="A48" s="121"/>
      <c r="B48" s="122"/>
      <c r="C48" s="122"/>
      <c r="D48" s="123"/>
      <c r="E48" s="17"/>
      <c r="F48" s="17"/>
    </row>
    <row r="49" spans="1:6" ht="15" customHeight="1">
      <c r="A49" s="121"/>
      <c r="B49" s="122"/>
      <c r="C49" s="122"/>
      <c r="D49" s="123"/>
      <c r="E49" s="17"/>
      <c r="F49" s="17"/>
    </row>
    <row r="50" spans="1:6" ht="15" customHeight="1">
      <c r="A50" s="121"/>
      <c r="B50" s="122"/>
      <c r="C50" s="122"/>
      <c r="D50" s="123"/>
      <c r="E50" s="17"/>
      <c r="F50" s="17"/>
    </row>
    <row r="51" spans="1:6" ht="15" customHeight="1">
      <c r="A51" s="121"/>
      <c r="B51" s="122"/>
      <c r="C51" s="122"/>
      <c r="D51" s="123"/>
      <c r="E51" s="17"/>
      <c r="F51" s="17"/>
    </row>
    <row r="52" spans="1:6" ht="15" customHeight="1">
      <c r="A52" s="121"/>
      <c r="B52" s="122"/>
      <c r="C52" s="122"/>
      <c r="D52" s="123"/>
      <c r="E52" s="17"/>
      <c r="F52" s="17"/>
    </row>
    <row r="53" spans="1:6" ht="15" customHeight="1">
      <c r="A53" s="121"/>
      <c r="B53" s="122"/>
      <c r="C53" s="122"/>
      <c r="D53" s="123"/>
      <c r="E53" s="17"/>
      <c r="F53" s="17"/>
    </row>
    <row r="54" spans="1:6" ht="15" customHeight="1">
      <c r="A54" s="121"/>
      <c r="B54" s="122"/>
      <c r="C54" s="122"/>
      <c r="D54" s="123"/>
      <c r="E54" s="17"/>
      <c r="F54" s="17"/>
    </row>
    <row r="55" spans="1:6" ht="15" customHeight="1">
      <c r="A55" s="121"/>
      <c r="B55" s="122"/>
      <c r="C55" s="122"/>
      <c r="D55" s="123"/>
      <c r="E55" s="17"/>
      <c r="F55" s="17"/>
    </row>
    <row r="56" spans="1:6" ht="15" customHeight="1">
      <c r="A56" s="121"/>
      <c r="B56" s="122"/>
      <c r="C56" s="122"/>
      <c r="D56" s="123"/>
      <c r="E56" s="17"/>
      <c r="F56" s="17"/>
    </row>
    <row r="57" spans="1:6" ht="15" customHeight="1">
      <c r="A57" s="121"/>
      <c r="B57" s="122"/>
      <c r="C57" s="122"/>
      <c r="D57" s="123"/>
      <c r="E57" s="17"/>
      <c r="F57" s="17"/>
    </row>
    <row r="58" spans="1:6" ht="15" customHeight="1">
      <c r="A58" s="121"/>
      <c r="B58" s="122"/>
      <c r="C58" s="122"/>
      <c r="D58" s="123"/>
      <c r="E58" s="17"/>
      <c r="F58" s="17"/>
    </row>
    <row r="59" spans="1:6" ht="15" customHeight="1">
      <c r="A59" s="121"/>
      <c r="B59" s="122"/>
      <c r="C59" s="122"/>
      <c r="D59" s="123"/>
      <c r="E59" s="17"/>
      <c r="F59" s="17"/>
    </row>
    <row r="60" spans="1:6" ht="15" customHeight="1">
      <c r="A60" s="121"/>
      <c r="B60" s="122"/>
      <c r="C60" s="122"/>
      <c r="D60" s="123"/>
      <c r="E60" s="17"/>
      <c r="F60" s="17"/>
    </row>
    <row r="61" spans="1:6" ht="15" customHeight="1">
      <c r="A61" s="121"/>
      <c r="B61" s="122"/>
      <c r="C61" s="122"/>
      <c r="D61" s="123"/>
      <c r="E61" s="17"/>
      <c r="F61" s="17"/>
    </row>
    <row r="62" spans="1:6" ht="15" customHeight="1">
      <c r="A62" s="121"/>
      <c r="B62" s="122"/>
      <c r="C62" s="122"/>
      <c r="D62" s="123"/>
      <c r="E62" s="17"/>
      <c r="F62" s="17"/>
    </row>
    <row r="63" spans="1:6" ht="15" customHeight="1">
      <c r="A63" s="121"/>
      <c r="B63" s="122"/>
      <c r="C63" s="122"/>
      <c r="D63" s="123"/>
      <c r="E63" s="17"/>
      <c r="F63" s="17"/>
    </row>
    <row r="64" spans="1:6" ht="15" customHeight="1">
      <c r="A64" s="121"/>
      <c r="B64" s="122"/>
      <c r="C64" s="122"/>
      <c r="D64" s="123"/>
      <c r="E64" s="17"/>
      <c r="F64" s="17"/>
    </row>
    <row r="65" spans="1:6" ht="15" customHeight="1">
      <c r="A65" s="121"/>
      <c r="B65" s="122"/>
      <c r="C65" s="122"/>
      <c r="D65" s="123"/>
      <c r="E65" s="17"/>
      <c r="F65" s="17"/>
    </row>
    <row r="66" spans="1:6" ht="15" customHeight="1">
      <c r="A66" s="121"/>
      <c r="B66" s="122"/>
      <c r="C66" s="122"/>
      <c r="D66" s="123"/>
      <c r="E66" s="17"/>
      <c r="F66" s="17"/>
    </row>
    <row r="67" spans="1:6" ht="15" customHeight="1">
      <c r="A67" s="121"/>
      <c r="B67" s="122"/>
      <c r="C67" s="122"/>
      <c r="D67" s="123"/>
      <c r="E67" s="17"/>
      <c r="F67" s="17"/>
    </row>
    <row r="68" spans="1:6" ht="15" customHeight="1">
      <c r="A68" s="121"/>
      <c r="B68" s="122"/>
      <c r="C68" s="122"/>
      <c r="D68" s="123"/>
      <c r="E68" s="17"/>
      <c r="F68" s="17"/>
    </row>
    <row r="69" spans="1:6" ht="15" customHeight="1">
      <c r="A69" s="121"/>
      <c r="B69" s="122"/>
      <c r="C69" s="122"/>
      <c r="D69" s="123"/>
      <c r="E69" s="17"/>
      <c r="F69" s="17"/>
    </row>
    <row r="70" spans="1:6" ht="15" customHeight="1">
      <c r="A70" s="121"/>
      <c r="B70" s="122"/>
      <c r="C70" s="122"/>
      <c r="D70" s="123"/>
      <c r="E70" s="17"/>
      <c r="F70" s="17"/>
    </row>
    <row r="71" spans="1:6" ht="15" customHeight="1">
      <c r="A71" s="121"/>
      <c r="B71" s="122"/>
      <c r="C71" s="122"/>
      <c r="D71" s="123"/>
      <c r="E71" s="17"/>
      <c r="F71" s="17"/>
    </row>
    <row r="72" spans="1:6" ht="15" customHeight="1">
      <c r="A72" s="121"/>
      <c r="B72" s="122"/>
      <c r="C72" s="122"/>
      <c r="D72" s="123"/>
      <c r="E72" s="17"/>
      <c r="F72" s="17"/>
    </row>
    <row r="73" spans="1:6" ht="15" customHeight="1">
      <c r="A73" s="121"/>
      <c r="B73" s="122"/>
      <c r="C73" s="122"/>
      <c r="D73" s="123"/>
      <c r="E73" s="17"/>
      <c r="F73" s="17"/>
    </row>
    <row r="74" spans="1:6" ht="15" customHeight="1">
      <c r="A74" s="121"/>
      <c r="B74" s="122"/>
      <c r="C74" s="122"/>
      <c r="D74" s="123"/>
      <c r="E74" s="17"/>
      <c r="F74" s="17"/>
    </row>
    <row r="75" spans="1:6" ht="15" customHeight="1">
      <c r="A75" s="121"/>
      <c r="B75" s="122"/>
      <c r="C75" s="122"/>
      <c r="D75" s="123"/>
      <c r="E75" s="17"/>
      <c r="F75" s="17"/>
    </row>
    <row r="76" spans="1:6" ht="15" customHeight="1">
      <c r="A76" s="121"/>
      <c r="B76" s="122"/>
      <c r="C76" s="122"/>
      <c r="D76" s="123"/>
      <c r="E76" s="17"/>
      <c r="F76" s="17"/>
    </row>
    <row r="77" spans="1:6" ht="15" customHeight="1">
      <c r="A77" s="124"/>
      <c r="B77" s="118"/>
      <c r="C77" s="122"/>
      <c r="D77" s="123"/>
      <c r="E77" s="17"/>
      <c r="F77" s="17"/>
    </row>
    <row r="78" spans="1:6" ht="15" customHeight="1" thickBot="1">
      <c r="A78" s="124"/>
      <c r="B78" s="118"/>
      <c r="C78" s="122"/>
      <c r="D78" s="123"/>
      <c r="E78" s="17"/>
      <c r="F78" s="17"/>
    </row>
    <row r="79" spans="1:6" ht="19.5" customHeight="1" thickBot="1">
      <c r="A79" s="217" t="s">
        <v>8</v>
      </c>
      <c r="B79" s="218"/>
      <c r="C79" s="219"/>
      <c r="D79" s="172">
        <f>SUM(D47:D78)</f>
        <v>0</v>
      </c>
      <c r="E79" s="17"/>
      <c r="F79" s="17"/>
    </row>
    <row r="80" spans="1:6" ht="24.75" customHeight="1" thickBot="1">
      <c r="A80" s="223" t="s">
        <v>13</v>
      </c>
      <c r="B80" s="224"/>
      <c r="C80" s="224"/>
      <c r="D80" s="225"/>
      <c r="E80" s="226"/>
      <c r="F80" s="226"/>
    </row>
    <row r="81" spans="1:6" ht="19.5" customHeight="1">
      <c r="A81" s="91" t="s">
        <v>12</v>
      </c>
      <c r="B81" s="91" t="s">
        <v>11</v>
      </c>
      <c r="C81" s="92" t="s">
        <v>10</v>
      </c>
      <c r="D81" s="93" t="s">
        <v>9</v>
      </c>
      <c r="E81" s="17"/>
      <c r="F81" s="17"/>
    </row>
    <row r="82" spans="1:6" ht="15" customHeight="1">
      <c r="A82" s="121"/>
      <c r="B82" s="125"/>
      <c r="C82" s="122"/>
      <c r="D82" s="126"/>
      <c r="E82" s="17"/>
      <c r="F82" s="17"/>
    </row>
    <row r="83" spans="1:6" ht="15" customHeight="1">
      <c r="A83" s="121"/>
      <c r="B83" s="125"/>
      <c r="C83" s="122"/>
      <c r="D83" s="126"/>
      <c r="E83" s="17"/>
      <c r="F83" s="17"/>
    </row>
    <row r="84" spans="1:6" ht="15" customHeight="1">
      <c r="A84" s="121"/>
      <c r="B84" s="125"/>
      <c r="C84" s="122"/>
      <c r="D84" s="126"/>
      <c r="E84" s="17"/>
      <c r="F84" s="17"/>
    </row>
    <row r="85" spans="1:6" ht="15" customHeight="1">
      <c r="A85" s="121"/>
      <c r="B85" s="125"/>
      <c r="C85" s="122"/>
      <c r="D85" s="126"/>
      <c r="E85" s="17"/>
      <c r="F85" s="17"/>
    </row>
    <row r="86" spans="1:6" ht="15" customHeight="1">
      <c r="A86" s="121"/>
      <c r="B86" s="125"/>
      <c r="C86" s="122"/>
      <c r="D86" s="126"/>
      <c r="E86" s="17"/>
      <c r="F86" s="17"/>
    </row>
    <row r="87" spans="1:6" ht="15" customHeight="1">
      <c r="A87" s="121"/>
      <c r="B87" s="125"/>
      <c r="C87" s="122"/>
      <c r="D87" s="126"/>
      <c r="E87" s="17"/>
      <c r="F87" s="17"/>
    </row>
    <row r="88" spans="1:6" ht="15" customHeight="1">
      <c r="A88" s="121"/>
      <c r="B88" s="125"/>
      <c r="C88" s="122"/>
      <c r="D88" s="126"/>
      <c r="E88" s="17"/>
      <c r="F88" s="17"/>
    </row>
    <row r="89" spans="1:6" ht="15" customHeight="1">
      <c r="A89" s="121"/>
      <c r="B89" s="125"/>
      <c r="C89" s="122"/>
      <c r="D89" s="126"/>
      <c r="E89" s="17"/>
      <c r="F89" s="17"/>
    </row>
    <row r="90" spans="1:6" ht="15" customHeight="1">
      <c r="A90" s="121"/>
      <c r="B90" s="125"/>
      <c r="C90" s="122"/>
      <c r="D90" s="126"/>
      <c r="E90" s="17"/>
      <c r="F90" s="17"/>
    </row>
    <row r="91" spans="1:6" ht="15" customHeight="1">
      <c r="A91" s="121"/>
      <c r="B91" s="125"/>
      <c r="C91" s="122"/>
      <c r="D91" s="126"/>
      <c r="E91" s="17"/>
      <c r="F91" s="17"/>
    </row>
    <row r="92" spans="1:6" ht="15" customHeight="1">
      <c r="A92" s="121"/>
      <c r="B92" s="125"/>
      <c r="C92" s="122"/>
      <c r="D92" s="126"/>
      <c r="E92" s="17"/>
      <c r="F92" s="17"/>
    </row>
    <row r="93" spans="1:6" ht="15" customHeight="1">
      <c r="A93" s="121"/>
      <c r="B93" s="125"/>
      <c r="C93" s="122"/>
      <c r="D93" s="126"/>
      <c r="E93" s="17"/>
      <c r="F93" s="17"/>
    </row>
    <row r="94" spans="1:6" ht="15" customHeight="1">
      <c r="A94" s="121"/>
      <c r="B94" s="125"/>
      <c r="C94" s="122"/>
      <c r="D94" s="126"/>
      <c r="E94" s="17"/>
      <c r="F94" s="17"/>
    </row>
    <row r="95" spans="1:6" ht="15" customHeight="1">
      <c r="A95" s="121"/>
      <c r="B95" s="125"/>
      <c r="C95" s="122"/>
      <c r="D95" s="126"/>
      <c r="E95" s="17"/>
      <c r="F95" s="17"/>
    </row>
    <row r="96" spans="1:6" ht="15" customHeight="1">
      <c r="A96" s="121"/>
      <c r="B96" s="125"/>
      <c r="C96" s="122"/>
      <c r="D96" s="126"/>
      <c r="E96" s="17"/>
      <c r="F96" s="17"/>
    </row>
    <row r="97" spans="1:6" ht="15" customHeight="1">
      <c r="A97" s="121"/>
      <c r="B97" s="125"/>
      <c r="C97" s="122"/>
      <c r="D97" s="126"/>
      <c r="E97" s="17"/>
      <c r="F97" s="17"/>
    </row>
    <row r="98" spans="1:6" ht="15" customHeight="1">
      <c r="A98" s="121"/>
      <c r="B98" s="125"/>
      <c r="C98" s="122"/>
      <c r="D98" s="126"/>
      <c r="E98" s="17"/>
      <c r="F98" s="17"/>
    </row>
    <row r="99" spans="1:6" ht="15" customHeight="1">
      <c r="A99" s="121"/>
      <c r="B99" s="125"/>
      <c r="C99" s="122"/>
      <c r="D99" s="126"/>
      <c r="E99" s="17"/>
      <c r="F99" s="17"/>
    </row>
    <row r="100" spans="1:6" ht="15" customHeight="1">
      <c r="A100" s="121"/>
      <c r="B100" s="125"/>
      <c r="C100" s="122"/>
      <c r="D100" s="126"/>
      <c r="E100" s="17"/>
      <c r="F100" s="17"/>
    </row>
    <row r="101" spans="1:6" ht="15" customHeight="1">
      <c r="A101" s="121"/>
      <c r="B101" s="125"/>
      <c r="C101" s="122"/>
      <c r="D101" s="126"/>
      <c r="E101" s="17"/>
      <c r="F101" s="17"/>
    </row>
    <row r="102" spans="1:6" ht="15" customHeight="1">
      <c r="A102" s="121"/>
      <c r="B102" s="125"/>
      <c r="C102" s="122"/>
      <c r="D102" s="126"/>
      <c r="E102" s="17"/>
      <c r="F102" s="17"/>
    </row>
    <row r="103" spans="1:6" ht="15" customHeight="1">
      <c r="A103" s="124"/>
      <c r="B103" s="119"/>
      <c r="C103" s="122"/>
      <c r="D103" s="123"/>
      <c r="E103" s="17"/>
      <c r="F103" s="17"/>
    </row>
    <row r="104" spans="1:6" ht="15" customHeight="1">
      <c r="A104" s="124"/>
      <c r="B104" s="119"/>
      <c r="C104" s="122"/>
      <c r="D104" s="123"/>
      <c r="E104" s="17"/>
      <c r="F104" s="17"/>
    </row>
    <row r="105" spans="1:6" ht="15" customHeight="1">
      <c r="A105" s="124"/>
      <c r="B105" s="119"/>
      <c r="C105" s="122"/>
      <c r="D105" s="123"/>
      <c r="E105" s="17"/>
      <c r="F105" s="17"/>
    </row>
    <row r="106" spans="1:6" ht="15" customHeight="1">
      <c r="A106" s="124"/>
      <c r="B106" s="119"/>
      <c r="C106" s="122"/>
      <c r="D106" s="123"/>
      <c r="E106" s="17"/>
      <c r="F106" s="17"/>
    </row>
    <row r="107" spans="1:6" ht="15" customHeight="1">
      <c r="A107" s="124"/>
      <c r="B107" s="119"/>
      <c r="C107" s="122"/>
      <c r="D107" s="123"/>
      <c r="E107" s="17"/>
      <c r="F107" s="17"/>
    </row>
    <row r="108" spans="1:6" ht="15" customHeight="1">
      <c r="A108" s="124"/>
      <c r="B108" s="119"/>
      <c r="C108" s="122"/>
      <c r="D108" s="123"/>
      <c r="E108" s="17"/>
      <c r="F108" s="17"/>
    </row>
    <row r="109" spans="1:6" ht="15" customHeight="1">
      <c r="A109" s="124"/>
      <c r="B109" s="119"/>
      <c r="C109" s="122"/>
      <c r="D109" s="123"/>
      <c r="E109" s="17"/>
      <c r="F109" s="17"/>
    </row>
    <row r="110" spans="1:6" ht="15" customHeight="1">
      <c r="A110" s="124"/>
      <c r="B110" s="119"/>
      <c r="C110" s="122"/>
      <c r="D110" s="123"/>
      <c r="E110" s="17"/>
      <c r="F110" s="17"/>
    </row>
    <row r="111" spans="1:6" ht="15" customHeight="1" thickBot="1">
      <c r="A111" s="127"/>
      <c r="B111" s="128"/>
      <c r="C111" s="122"/>
      <c r="D111" s="129"/>
      <c r="E111" s="17"/>
      <c r="F111" s="17"/>
    </row>
    <row r="112" spans="1:6" ht="19.5" customHeight="1" thickBot="1">
      <c r="A112" s="217" t="s">
        <v>8</v>
      </c>
      <c r="B112" s="218"/>
      <c r="C112" s="219"/>
      <c r="D112" s="172">
        <f>SUM(D82:D111)</f>
        <v>0</v>
      </c>
      <c r="E112" s="17"/>
      <c r="F112" s="17"/>
    </row>
    <row r="113" spans="1:4" ht="24.75" customHeight="1" thickBot="1">
      <c r="A113" s="223" t="s">
        <v>25</v>
      </c>
      <c r="B113" s="224"/>
      <c r="C113" s="224"/>
      <c r="D113" s="225"/>
    </row>
    <row r="114" spans="1:4" ht="19.5" customHeight="1">
      <c r="A114" s="91" t="s">
        <v>12</v>
      </c>
      <c r="B114" s="91" t="s">
        <v>60</v>
      </c>
      <c r="C114" s="92" t="s">
        <v>24</v>
      </c>
      <c r="D114" s="93" t="s">
        <v>9</v>
      </c>
    </row>
    <row r="115" spans="1:4" ht="15" customHeight="1">
      <c r="A115" s="124"/>
      <c r="B115" s="118"/>
      <c r="C115" s="122"/>
      <c r="D115" s="123"/>
    </row>
    <row r="116" spans="1:4" ht="15" customHeight="1">
      <c r="A116" s="124"/>
      <c r="B116" s="118"/>
      <c r="C116" s="122"/>
      <c r="D116" s="123"/>
    </row>
    <row r="117" spans="1:4" ht="15" customHeight="1">
      <c r="A117" s="124"/>
      <c r="B117" s="118"/>
      <c r="C117" s="132"/>
      <c r="D117" s="122"/>
    </row>
    <row r="118" spans="1:4" ht="15" customHeight="1">
      <c r="A118" s="124"/>
      <c r="B118" s="118"/>
      <c r="C118" s="122"/>
      <c r="D118" s="123"/>
    </row>
    <row r="119" spans="1:4" ht="15" customHeight="1">
      <c r="A119" s="124"/>
      <c r="B119" s="118"/>
      <c r="C119" s="122"/>
      <c r="D119" s="123"/>
    </row>
    <row r="120" spans="1:4" ht="15" customHeight="1">
      <c r="A120" s="124"/>
      <c r="B120" s="118"/>
      <c r="C120" s="122"/>
      <c r="D120" s="123"/>
    </row>
    <row r="121" spans="1:4" ht="15" customHeight="1">
      <c r="A121" s="124"/>
      <c r="B121" s="118"/>
      <c r="C121" s="122"/>
      <c r="D121" s="123"/>
    </row>
    <row r="122" spans="1:4" ht="15" customHeight="1">
      <c r="A122" s="124"/>
      <c r="B122" s="118"/>
      <c r="C122" s="122"/>
      <c r="D122" s="123"/>
    </row>
    <row r="123" spans="1:4" ht="15" customHeight="1">
      <c r="A123" s="124"/>
      <c r="B123" s="118"/>
      <c r="C123" s="122"/>
      <c r="D123" s="123"/>
    </row>
    <row r="124" spans="1:4" ht="15" customHeight="1">
      <c r="A124" s="124"/>
      <c r="B124" s="118"/>
      <c r="C124" s="122"/>
      <c r="D124" s="123"/>
    </row>
    <row r="125" spans="1:4" ht="15" customHeight="1">
      <c r="A125" s="124"/>
      <c r="B125" s="118"/>
      <c r="C125" s="122"/>
      <c r="D125" s="123"/>
    </row>
    <row r="126" spans="1:4" ht="15" customHeight="1">
      <c r="A126" s="124"/>
      <c r="B126" s="118"/>
      <c r="C126" s="122"/>
      <c r="D126" s="123"/>
    </row>
    <row r="127" spans="1:4" ht="15" customHeight="1">
      <c r="A127" s="124"/>
      <c r="B127" s="118"/>
      <c r="C127" s="122"/>
      <c r="D127" s="123"/>
    </row>
    <row r="128" spans="1:4" ht="15" customHeight="1" thickBot="1">
      <c r="A128" s="124"/>
      <c r="B128" s="118"/>
      <c r="C128" s="122"/>
      <c r="D128" s="129"/>
    </row>
    <row r="129" spans="1:4" ht="19.5" customHeight="1" thickBot="1">
      <c r="A129" s="214" t="s">
        <v>8</v>
      </c>
      <c r="B129" s="215"/>
      <c r="C129" s="216"/>
      <c r="D129" s="173">
        <f>SUM(D115:D128)</f>
        <v>0</v>
      </c>
    </row>
    <row r="130" spans="1:4" ht="24.75" customHeight="1" thickBot="1">
      <c r="A130" s="223" t="s">
        <v>186</v>
      </c>
      <c r="B130" s="224"/>
      <c r="C130" s="225"/>
      <c r="D130" s="131">
        <f>D21+D44+D79+D112+D129</f>
        <v>0</v>
      </c>
    </row>
    <row r="131" spans="1:4" ht="19.5" customHeight="1">
      <c r="A131" s="220" t="s">
        <v>52</v>
      </c>
      <c r="B131" s="221"/>
      <c r="C131" s="221"/>
      <c r="D131" s="222"/>
    </row>
    <row r="132" spans="1:4" ht="59.25" customHeight="1">
      <c r="A132" s="208" t="s">
        <v>7</v>
      </c>
      <c r="B132" s="209"/>
      <c r="C132" s="209"/>
      <c r="D132" s="210"/>
    </row>
    <row r="133" ht="12.75">
      <c r="A133" s="21"/>
    </row>
    <row r="134" ht="12.75">
      <c r="A134" s="20"/>
    </row>
    <row r="135" ht="12.75">
      <c r="A135" s="22"/>
    </row>
  </sheetData>
  <sheetProtection password="DC90" sheet="1" insertRows="0"/>
  <mergeCells count="18">
    <mergeCell ref="E80:F80"/>
    <mergeCell ref="A80:D80"/>
    <mergeCell ref="E11:F11"/>
    <mergeCell ref="A8:D8"/>
    <mergeCell ref="A11:D11"/>
    <mergeCell ref="A45:D45"/>
    <mergeCell ref="A22:D22"/>
    <mergeCell ref="A9:D9"/>
    <mergeCell ref="A10:D10"/>
    <mergeCell ref="A132:D132"/>
    <mergeCell ref="A44:C44"/>
    <mergeCell ref="A21:C21"/>
    <mergeCell ref="A79:C79"/>
    <mergeCell ref="A112:C112"/>
    <mergeCell ref="A129:C129"/>
    <mergeCell ref="A131:D131"/>
    <mergeCell ref="A113:D113"/>
    <mergeCell ref="A130:C130"/>
  </mergeCells>
  <dataValidations count="1">
    <dataValidation type="list" allowBlank="1" showInputMessage="1" showErrorMessage="1" promptTitle="Seleccionar Moneda" prompt="Seleccionar Moneda" errorTitle="Seleccionar Moneda" error="Seleccionar Moneda" sqref="A24:A43">
      <formula1>$S$2:$S$6</formula1>
    </dataValidation>
  </dataValidations>
  <printOptions/>
  <pageMargins left="0.7" right="0.41" top="0.94" bottom="0.3" header="0.23" footer="0.17"/>
  <pageSetup fitToHeight="0" fitToWidth="1" horizontalDpi="600" verticalDpi="600" orientation="portrait" paperSize="9" scale="90" r:id="rId2"/>
  <rowBreaks count="3" manualBreakCount="3">
    <brk id="44" max="3" man="1"/>
    <brk id="79" max="3" man="1"/>
    <brk id="112"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59"/>
  <sheetViews>
    <sheetView zoomScaleSheetLayoutView="100" zoomScalePageLayoutView="0" workbookViewId="0" topLeftCell="A1">
      <selection activeCell="A14" sqref="A14"/>
    </sheetView>
  </sheetViews>
  <sheetFormatPr defaultColWidth="11.421875" defaultRowHeight="12.75"/>
  <cols>
    <col min="1" max="1" width="51.57421875" style="14" customWidth="1"/>
    <col min="2" max="2" width="23.00390625" style="14" customWidth="1"/>
    <col min="3" max="10" width="20.7109375" style="14" customWidth="1"/>
    <col min="11" max="11" width="13.140625" style="14" customWidth="1"/>
    <col min="12" max="16384" width="11.421875" style="14" customWidth="1"/>
  </cols>
  <sheetData>
    <row r="1" spans="1:11" s="16" customFormat="1" ht="12" customHeight="1">
      <c r="A1" s="73"/>
      <c r="B1" s="74"/>
      <c r="C1" s="74"/>
      <c r="D1" s="81"/>
      <c r="E1" s="82"/>
      <c r="F1" s="82"/>
      <c r="G1" s="82"/>
      <c r="H1" s="82"/>
      <c r="I1" s="82"/>
      <c r="J1" s="82"/>
      <c r="K1" s="83"/>
    </row>
    <row r="2" spans="1:11" s="16" customFormat="1" ht="12" customHeight="1">
      <c r="A2" s="76"/>
      <c r="B2" s="28"/>
      <c r="C2" s="28"/>
      <c r="D2" s="29"/>
      <c r="E2" s="33"/>
      <c r="F2" s="33"/>
      <c r="G2" s="33"/>
      <c r="H2" s="33"/>
      <c r="I2" s="33"/>
      <c r="J2" s="33"/>
      <c r="K2" s="84"/>
    </row>
    <row r="3" spans="1:11" s="16" customFormat="1" ht="12" customHeight="1">
      <c r="A3" s="76"/>
      <c r="B3" s="28"/>
      <c r="C3" s="28"/>
      <c r="D3" s="29"/>
      <c r="E3" s="33"/>
      <c r="F3" s="33"/>
      <c r="G3" s="33"/>
      <c r="H3" s="33"/>
      <c r="I3" s="33"/>
      <c r="J3" s="33"/>
      <c r="K3" s="84"/>
    </row>
    <row r="4" spans="1:11" s="16" customFormat="1" ht="12" customHeight="1">
      <c r="A4" s="76"/>
      <c r="B4" s="28"/>
      <c r="C4" s="28"/>
      <c r="D4" s="29"/>
      <c r="E4" s="33"/>
      <c r="F4" s="33"/>
      <c r="G4" s="33"/>
      <c r="H4" s="33"/>
      <c r="I4" s="33"/>
      <c r="J4" s="33"/>
      <c r="K4" s="84"/>
    </row>
    <row r="5" spans="1:11" s="16" customFormat="1" ht="12" customHeight="1">
      <c r="A5" s="76"/>
      <c r="B5" s="28"/>
      <c r="C5" s="28"/>
      <c r="D5" s="29"/>
      <c r="E5" s="33"/>
      <c r="F5" s="33"/>
      <c r="G5" s="33"/>
      <c r="H5" s="33"/>
      <c r="I5" s="33"/>
      <c r="J5" s="33"/>
      <c r="K5" s="84"/>
    </row>
    <row r="6" spans="1:11" s="16" customFormat="1" ht="18.75">
      <c r="A6" s="76"/>
      <c r="B6" s="28"/>
      <c r="C6" s="28"/>
      <c r="D6" s="29"/>
      <c r="E6" s="33"/>
      <c r="F6" s="33"/>
      <c r="G6" s="33"/>
      <c r="H6" s="33"/>
      <c r="I6" s="33"/>
      <c r="J6" s="33"/>
      <c r="K6" s="84"/>
    </row>
    <row r="7" spans="1:11" ht="13.5" thickBot="1">
      <c r="A7" s="85"/>
      <c r="B7" s="86"/>
      <c r="C7" s="86"/>
      <c r="D7" s="86"/>
      <c r="E7" s="86"/>
      <c r="F7" s="86"/>
      <c r="G7" s="86"/>
      <c r="H7" s="86"/>
      <c r="I7" s="86"/>
      <c r="J7" s="86"/>
      <c r="K7" s="87"/>
    </row>
    <row r="8" spans="1:11" ht="30" customHeight="1" thickBot="1">
      <c r="A8" s="249" t="str">
        <f>Instrucciones!A1</f>
        <v>POSICION MENSUAL NOVIEMBRE 2019</v>
      </c>
      <c r="B8" s="250"/>
      <c r="C8" s="250"/>
      <c r="D8" s="250"/>
      <c r="E8" s="250"/>
      <c r="F8" s="250"/>
      <c r="G8" s="250"/>
      <c r="H8" s="250"/>
      <c r="I8" s="250"/>
      <c r="J8" s="250"/>
      <c r="K8" s="251"/>
    </row>
    <row r="9" spans="1:11" ht="30" customHeight="1" thickBot="1">
      <c r="A9" s="230" t="s">
        <v>107</v>
      </c>
      <c r="B9" s="231"/>
      <c r="C9" s="231"/>
      <c r="D9" s="231"/>
      <c r="E9" s="231"/>
      <c r="F9" s="231"/>
      <c r="G9" s="231"/>
      <c r="H9" s="231"/>
      <c r="I9" s="231"/>
      <c r="J9" s="231"/>
      <c r="K9" s="232"/>
    </row>
    <row r="10" spans="1:11" ht="12.75">
      <c r="A10" s="247"/>
      <c r="B10" s="248"/>
      <c r="C10" s="248"/>
      <c r="D10" s="248"/>
      <c r="E10" s="23"/>
      <c r="F10" s="23"/>
      <c r="G10" s="23"/>
      <c r="H10" s="23"/>
      <c r="I10" s="23"/>
      <c r="J10" s="23"/>
      <c r="K10" s="23"/>
    </row>
    <row r="11" spans="1:11" ht="15.75">
      <c r="A11" s="156" t="s">
        <v>53</v>
      </c>
      <c r="B11" s="157"/>
      <c r="C11" s="157"/>
      <c r="D11" s="157"/>
      <c r="E11" s="157"/>
      <c r="F11" s="157"/>
      <c r="G11" s="157"/>
      <c r="H11" s="157"/>
      <c r="I11" s="157"/>
      <c r="J11" s="157"/>
      <c r="K11" s="158"/>
    </row>
    <row r="12" spans="1:11" s="32" customFormat="1" ht="68.25" customHeight="1">
      <c r="A12" s="244" t="s">
        <v>231</v>
      </c>
      <c r="B12" s="245"/>
      <c r="C12" s="245"/>
      <c r="D12" s="245"/>
      <c r="E12" s="245"/>
      <c r="F12" s="245"/>
      <c r="G12" s="245"/>
      <c r="H12" s="245"/>
      <c r="I12" s="245"/>
      <c r="J12" s="245"/>
      <c r="K12" s="246"/>
    </row>
    <row r="13" spans="1:11" ht="16.5" thickBot="1">
      <c r="A13" s="24"/>
      <c r="B13" s="24"/>
      <c r="C13" s="24"/>
      <c r="D13" s="24"/>
      <c r="E13" s="24"/>
      <c r="F13" s="24"/>
      <c r="G13" s="24"/>
      <c r="H13" s="24"/>
      <c r="I13" s="24"/>
      <c r="J13" s="24"/>
      <c r="K13" s="24"/>
    </row>
    <row r="14" spans="1:11" ht="74.25" customHeight="1" thickBot="1">
      <c r="A14" s="174" t="s">
        <v>39</v>
      </c>
      <c r="B14" s="175" t="s">
        <v>40</v>
      </c>
      <c r="C14" s="176" t="s">
        <v>28</v>
      </c>
      <c r="D14" s="176" t="s">
        <v>32</v>
      </c>
      <c r="E14" s="177" t="s">
        <v>33</v>
      </c>
      <c r="F14" s="177" t="s">
        <v>34</v>
      </c>
      <c r="G14" s="176" t="s">
        <v>35</v>
      </c>
      <c r="H14" s="176" t="s">
        <v>29</v>
      </c>
      <c r="I14" s="175" t="s">
        <v>38</v>
      </c>
      <c r="J14" s="176" t="s">
        <v>30</v>
      </c>
      <c r="K14" s="178" t="s">
        <v>31</v>
      </c>
    </row>
    <row r="15" spans="1:11" ht="18" customHeight="1">
      <c r="A15" s="154" t="s">
        <v>84</v>
      </c>
      <c r="B15" s="133"/>
      <c r="C15" s="134"/>
      <c r="D15" s="135"/>
      <c r="E15" s="134"/>
      <c r="F15" s="136"/>
      <c r="G15" s="136"/>
      <c r="H15" s="137">
        <f>SUM(B15:G15)</f>
        <v>0</v>
      </c>
      <c r="I15" s="133"/>
      <c r="J15" s="181">
        <f>+H15-I15</f>
        <v>0</v>
      </c>
      <c r="K15" s="138" t="s">
        <v>42</v>
      </c>
    </row>
    <row r="16" spans="1:11" ht="18" customHeight="1">
      <c r="A16" s="155" t="s">
        <v>84</v>
      </c>
      <c r="B16" s="139"/>
      <c r="C16" s="140"/>
      <c r="D16" s="141"/>
      <c r="E16" s="140"/>
      <c r="F16" s="145"/>
      <c r="G16" s="142"/>
      <c r="H16" s="143">
        <f aca="true" t="shared" si="0" ref="H16:H34">SUM(B16:G16)</f>
        <v>0</v>
      </c>
      <c r="I16" s="139"/>
      <c r="J16" s="182">
        <f aca="true" t="shared" si="1" ref="J16:J34">+H16-I16</f>
        <v>0</v>
      </c>
      <c r="K16" s="144" t="s">
        <v>43</v>
      </c>
    </row>
    <row r="17" spans="1:11" ht="18" customHeight="1">
      <c r="A17" s="155" t="s">
        <v>84</v>
      </c>
      <c r="B17" s="139"/>
      <c r="C17" s="140"/>
      <c r="D17" s="141"/>
      <c r="E17" s="140"/>
      <c r="F17" s="142"/>
      <c r="G17" s="145"/>
      <c r="H17" s="143">
        <f t="shared" si="0"/>
        <v>0</v>
      </c>
      <c r="I17" s="139"/>
      <c r="J17" s="182">
        <f t="shared" si="1"/>
        <v>0</v>
      </c>
      <c r="K17" s="144" t="s">
        <v>44</v>
      </c>
    </row>
    <row r="18" spans="1:11" ht="18" customHeight="1">
      <c r="A18" s="155" t="s">
        <v>84</v>
      </c>
      <c r="B18" s="139"/>
      <c r="C18" s="140"/>
      <c r="D18" s="141"/>
      <c r="E18" s="140"/>
      <c r="F18" s="142"/>
      <c r="G18" s="142"/>
      <c r="H18" s="143">
        <f t="shared" si="0"/>
        <v>0</v>
      </c>
      <c r="I18" s="139"/>
      <c r="J18" s="182">
        <f t="shared" si="1"/>
        <v>0</v>
      </c>
      <c r="K18" s="144" t="s">
        <v>45</v>
      </c>
    </row>
    <row r="19" spans="1:11" ht="18" customHeight="1">
      <c r="A19" s="155" t="s">
        <v>84</v>
      </c>
      <c r="B19" s="139"/>
      <c r="C19" s="140"/>
      <c r="D19" s="141"/>
      <c r="E19" s="140"/>
      <c r="F19" s="142"/>
      <c r="G19" s="142"/>
      <c r="H19" s="143">
        <f t="shared" si="0"/>
        <v>0</v>
      </c>
      <c r="I19" s="139"/>
      <c r="J19" s="182">
        <f t="shared" si="1"/>
        <v>0</v>
      </c>
      <c r="K19" s="144" t="s">
        <v>46</v>
      </c>
    </row>
    <row r="20" spans="1:11" ht="18" customHeight="1">
      <c r="A20" s="155" t="s">
        <v>84</v>
      </c>
      <c r="B20" s="139"/>
      <c r="C20" s="140"/>
      <c r="D20" s="141"/>
      <c r="E20" s="140"/>
      <c r="F20" s="142"/>
      <c r="G20" s="142"/>
      <c r="H20" s="143">
        <f t="shared" si="0"/>
        <v>0</v>
      </c>
      <c r="I20" s="139"/>
      <c r="J20" s="182">
        <f t="shared" si="1"/>
        <v>0</v>
      </c>
      <c r="K20" s="144" t="s">
        <v>47</v>
      </c>
    </row>
    <row r="21" spans="1:11" ht="18" customHeight="1">
      <c r="A21" s="155" t="s">
        <v>84</v>
      </c>
      <c r="B21" s="139"/>
      <c r="C21" s="140"/>
      <c r="D21" s="141"/>
      <c r="E21" s="140"/>
      <c r="F21" s="142"/>
      <c r="G21" s="142"/>
      <c r="H21" s="143">
        <f t="shared" si="0"/>
        <v>0</v>
      </c>
      <c r="I21" s="139"/>
      <c r="J21" s="182">
        <f t="shared" si="1"/>
        <v>0</v>
      </c>
      <c r="K21" s="144" t="s">
        <v>48</v>
      </c>
    </row>
    <row r="22" spans="1:11" ht="18" customHeight="1">
      <c r="A22" s="155" t="s">
        <v>84</v>
      </c>
      <c r="B22" s="139"/>
      <c r="C22" s="140"/>
      <c r="D22" s="141"/>
      <c r="E22" s="140"/>
      <c r="F22" s="142"/>
      <c r="G22" s="142"/>
      <c r="H22" s="143">
        <f t="shared" si="0"/>
        <v>0</v>
      </c>
      <c r="I22" s="139"/>
      <c r="J22" s="182">
        <f t="shared" si="1"/>
        <v>0</v>
      </c>
      <c r="K22" s="144" t="s">
        <v>76</v>
      </c>
    </row>
    <row r="23" spans="1:11" ht="18" customHeight="1">
      <c r="A23" s="155" t="s">
        <v>84</v>
      </c>
      <c r="B23" s="139"/>
      <c r="C23" s="140"/>
      <c r="D23" s="141"/>
      <c r="E23" s="140"/>
      <c r="F23" s="142"/>
      <c r="G23" s="142"/>
      <c r="H23" s="143">
        <f t="shared" si="0"/>
        <v>0</v>
      </c>
      <c r="I23" s="139"/>
      <c r="J23" s="182">
        <f t="shared" si="1"/>
        <v>0</v>
      </c>
      <c r="K23" s="144" t="s">
        <v>77</v>
      </c>
    </row>
    <row r="24" spans="1:11" ht="18" customHeight="1">
      <c r="A24" s="155" t="s">
        <v>84</v>
      </c>
      <c r="B24" s="139"/>
      <c r="C24" s="140"/>
      <c r="D24" s="141"/>
      <c r="E24" s="140"/>
      <c r="F24" s="142"/>
      <c r="G24" s="142"/>
      <c r="H24" s="143">
        <f t="shared" si="0"/>
        <v>0</v>
      </c>
      <c r="I24" s="139"/>
      <c r="J24" s="182">
        <f t="shared" si="1"/>
        <v>0</v>
      </c>
      <c r="K24" s="144" t="s">
        <v>78</v>
      </c>
    </row>
    <row r="25" spans="1:11" ht="18" customHeight="1">
      <c r="A25" s="155" t="s">
        <v>84</v>
      </c>
      <c r="B25" s="139"/>
      <c r="C25" s="140"/>
      <c r="D25" s="141"/>
      <c r="E25" s="140"/>
      <c r="F25" s="142"/>
      <c r="G25" s="142"/>
      <c r="H25" s="143">
        <f t="shared" si="0"/>
        <v>0</v>
      </c>
      <c r="I25" s="139"/>
      <c r="J25" s="182">
        <f t="shared" si="1"/>
        <v>0</v>
      </c>
      <c r="K25" s="144" t="s">
        <v>79</v>
      </c>
    </row>
    <row r="26" spans="1:11" ht="18" customHeight="1">
      <c r="A26" s="155" t="s">
        <v>84</v>
      </c>
      <c r="B26" s="139"/>
      <c r="C26" s="140"/>
      <c r="D26" s="141"/>
      <c r="E26" s="140"/>
      <c r="F26" s="142"/>
      <c r="G26" s="142"/>
      <c r="H26" s="143">
        <f t="shared" si="0"/>
        <v>0</v>
      </c>
      <c r="I26" s="139"/>
      <c r="J26" s="182">
        <f t="shared" si="1"/>
        <v>0</v>
      </c>
      <c r="K26" s="144" t="s">
        <v>80</v>
      </c>
    </row>
    <row r="27" spans="1:11" ht="18" customHeight="1">
      <c r="A27" s="155" t="s">
        <v>84</v>
      </c>
      <c r="B27" s="139"/>
      <c r="C27" s="140"/>
      <c r="D27" s="141"/>
      <c r="E27" s="140"/>
      <c r="F27" s="142"/>
      <c r="G27" s="142"/>
      <c r="H27" s="143">
        <f t="shared" si="0"/>
        <v>0</v>
      </c>
      <c r="I27" s="139"/>
      <c r="J27" s="182">
        <f t="shared" si="1"/>
        <v>0</v>
      </c>
      <c r="K27" s="144" t="s">
        <v>81</v>
      </c>
    </row>
    <row r="28" spans="1:11" ht="18" customHeight="1">
      <c r="A28" s="155" t="s">
        <v>84</v>
      </c>
      <c r="B28" s="139"/>
      <c r="C28" s="140"/>
      <c r="D28" s="141"/>
      <c r="E28" s="140"/>
      <c r="F28" s="142"/>
      <c r="G28" s="142"/>
      <c r="H28" s="143">
        <f t="shared" si="0"/>
        <v>0</v>
      </c>
      <c r="I28" s="139"/>
      <c r="J28" s="182">
        <f t="shared" si="1"/>
        <v>0</v>
      </c>
      <c r="K28" s="144" t="s">
        <v>82</v>
      </c>
    </row>
    <row r="29" spans="1:11" ht="18" customHeight="1">
      <c r="A29" s="155" t="s">
        <v>84</v>
      </c>
      <c r="B29" s="139"/>
      <c r="C29" s="140"/>
      <c r="D29" s="141"/>
      <c r="E29" s="140"/>
      <c r="F29" s="142"/>
      <c r="G29" s="142"/>
      <c r="H29" s="143">
        <f t="shared" si="0"/>
        <v>0</v>
      </c>
      <c r="I29" s="139"/>
      <c r="J29" s="182">
        <f t="shared" si="1"/>
        <v>0</v>
      </c>
      <c r="K29" s="144" t="s">
        <v>83</v>
      </c>
    </row>
    <row r="30" spans="1:11" ht="18" customHeight="1">
      <c r="A30" s="155" t="s">
        <v>84</v>
      </c>
      <c r="B30" s="139"/>
      <c r="C30" s="140"/>
      <c r="D30" s="141"/>
      <c r="E30" s="140"/>
      <c r="F30" s="142"/>
      <c r="G30" s="142"/>
      <c r="H30" s="143">
        <f t="shared" si="0"/>
        <v>0</v>
      </c>
      <c r="I30" s="139"/>
      <c r="J30" s="182">
        <f t="shared" si="1"/>
        <v>0</v>
      </c>
      <c r="K30" s="144" t="s">
        <v>85</v>
      </c>
    </row>
    <row r="31" spans="1:11" ht="18" customHeight="1">
      <c r="A31" s="155" t="s">
        <v>84</v>
      </c>
      <c r="B31" s="146"/>
      <c r="C31" s="147"/>
      <c r="D31" s="148"/>
      <c r="E31" s="147"/>
      <c r="F31" s="148"/>
      <c r="G31" s="149"/>
      <c r="H31" s="143">
        <f t="shared" si="0"/>
        <v>0</v>
      </c>
      <c r="I31" s="146"/>
      <c r="J31" s="182">
        <f t="shared" si="1"/>
        <v>0</v>
      </c>
      <c r="K31" s="144" t="s">
        <v>86</v>
      </c>
    </row>
    <row r="32" spans="1:11" ht="18" customHeight="1">
      <c r="A32" s="155" t="s">
        <v>84</v>
      </c>
      <c r="B32" s="146"/>
      <c r="C32" s="148"/>
      <c r="D32" s="147"/>
      <c r="E32" s="148"/>
      <c r="F32" s="148"/>
      <c r="G32" s="147"/>
      <c r="H32" s="143">
        <f t="shared" si="0"/>
        <v>0</v>
      </c>
      <c r="I32" s="146"/>
      <c r="J32" s="182">
        <f t="shared" si="1"/>
        <v>0</v>
      </c>
      <c r="K32" s="144" t="s">
        <v>87</v>
      </c>
    </row>
    <row r="33" spans="1:11" ht="18" customHeight="1">
      <c r="A33" s="155" t="s">
        <v>84</v>
      </c>
      <c r="B33" s="146"/>
      <c r="C33" s="148"/>
      <c r="D33" s="147"/>
      <c r="E33" s="148"/>
      <c r="F33" s="148"/>
      <c r="G33" s="147"/>
      <c r="H33" s="143">
        <f t="shared" si="0"/>
        <v>0</v>
      </c>
      <c r="I33" s="150"/>
      <c r="J33" s="182">
        <f t="shared" si="1"/>
        <v>0</v>
      </c>
      <c r="K33" s="144" t="s">
        <v>88</v>
      </c>
    </row>
    <row r="34" spans="1:11" ht="18" customHeight="1" thickBot="1">
      <c r="A34" s="155" t="s">
        <v>84</v>
      </c>
      <c r="B34" s="146"/>
      <c r="C34" s="151"/>
      <c r="D34" s="151"/>
      <c r="E34" s="151"/>
      <c r="F34" s="151"/>
      <c r="G34" s="151"/>
      <c r="H34" s="152">
        <f t="shared" si="0"/>
        <v>0</v>
      </c>
      <c r="I34" s="153"/>
      <c r="J34" s="183">
        <f t="shared" si="1"/>
        <v>0</v>
      </c>
      <c r="K34" s="144" t="s">
        <v>89</v>
      </c>
    </row>
    <row r="35" spans="1:11" ht="19.5" customHeight="1" thickBot="1">
      <c r="A35" s="159" t="s">
        <v>41</v>
      </c>
      <c r="B35" s="179">
        <f>SUM(B15:B34)</f>
        <v>0</v>
      </c>
      <c r="C35" s="40"/>
      <c r="D35" s="40"/>
      <c r="E35" s="40"/>
      <c r="F35" s="40"/>
      <c r="G35" s="40"/>
      <c r="H35" s="39"/>
      <c r="I35" s="24"/>
      <c r="J35" s="24"/>
      <c r="K35" s="24"/>
    </row>
    <row r="36" spans="1:11" ht="15" customHeight="1">
      <c r="A36" s="24"/>
      <c r="B36" s="24"/>
      <c r="C36" s="24"/>
      <c r="D36" s="24"/>
      <c r="E36" s="24"/>
      <c r="F36" s="24"/>
      <c r="G36" s="24"/>
      <c r="H36" s="24"/>
      <c r="I36" s="24"/>
      <c r="J36" s="24"/>
      <c r="K36" s="24"/>
    </row>
    <row r="37" spans="1:11" ht="15" customHeight="1">
      <c r="A37" s="236" t="s">
        <v>42</v>
      </c>
      <c r="B37" s="237"/>
      <c r="C37" s="237"/>
      <c r="D37" s="237"/>
      <c r="E37" s="237"/>
      <c r="F37" s="237"/>
      <c r="G37" s="237"/>
      <c r="H37" s="237"/>
      <c r="I37" s="237"/>
      <c r="J37" s="237"/>
      <c r="K37" s="238"/>
    </row>
    <row r="38" spans="1:11" ht="15" customHeight="1">
      <c r="A38" s="236" t="s">
        <v>43</v>
      </c>
      <c r="B38" s="237"/>
      <c r="C38" s="237"/>
      <c r="D38" s="237"/>
      <c r="E38" s="237"/>
      <c r="F38" s="237"/>
      <c r="G38" s="237"/>
      <c r="H38" s="237"/>
      <c r="I38" s="237"/>
      <c r="J38" s="237"/>
      <c r="K38" s="238"/>
    </row>
    <row r="39" spans="1:11" ht="15" customHeight="1">
      <c r="A39" s="236" t="s">
        <v>44</v>
      </c>
      <c r="B39" s="237"/>
      <c r="C39" s="237"/>
      <c r="D39" s="237"/>
      <c r="E39" s="237"/>
      <c r="F39" s="237"/>
      <c r="G39" s="237"/>
      <c r="H39" s="237"/>
      <c r="I39" s="237"/>
      <c r="J39" s="237"/>
      <c r="K39" s="238"/>
    </row>
    <row r="40" spans="1:11" ht="15" customHeight="1">
      <c r="A40" s="236" t="s">
        <v>45</v>
      </c>
      <c r="B40" s="237"/>
      <c r="C40" s="237"/>
      <c r="D40" s="237"/>
      <c r="E40" s="237"/>
      <c r="F40" s="237"/>
      <c r="G40" s="237"/>
      <c r="H40" s="237"/>
      <c r="I40" s="237"/>
      <c r="J40" s="237"/>
      <c r="K40" s="238"/>
    </row>
    <row r="41" spans="1:11" ht="15" customHeight="1">
      <c r="A41" s="236" t="s">
        <v>46</v>
      </c>
      <c r="B41" s="237"/>
      <c r="C41" s="237"/>
      <c r="D41" s="237"/>
      <c r="E41" s="237"/>
      <c r="F41" s="237"/>
      <c r="G41" s="237"/>
      <c r="H41" s="237"/>
      <c r="I41" s="237"/>
      <c r="J41" s="237"/>
      <c r="K41" s="238"/>
    </row>
    <row r="42" spans="1:11" ht="15" customHeight="1">
      <c r="A42" s="236" t="s">
        <v>47</v>
      </c>
      <c r="B42" s="237"/>
      <c r="C42" s="237"/>
      <c r="D42" s="237"/>
      <c r="E42" s="237"/>
      <c r="F42" s="237"/>
      <c r="G42" s="237"/>
      <c r="H42" s="237"/>
      <c r="I42" s="237"/>
      <c r="J42" s="237"/>
      <c r="K42" s="238"/>
    </row>
    <row r="43" spans="1:11" ht="15" customHeight="1">
      <c r="A43" s="236" t="s">
        <v>48</v>
      </c>
      <c r="B43" s="237"/>
      <c r="C43" s="237"/>
      <c r="D43" s="237"/>
      <c r="E43" s="237"/>
      <c r="F43" s="237"/>
      <c r="G43" s="237"/>
      <c r="H43" s="237"/>
      <c r="I43" s="237"/>
      <c r="J43" s="237"/>
      <c r="K43" s="238"/>
    </row>
    <row r="44" spans="1:11" ht="15" customHeight="1">
      <c r="A44" s="236" t="s">
        <v>76</v>
      </c>
      <c r="B44" s="237"/>
      <c r="C44" s="237"/>
      <c r="D44" s="237"/>
      <c r="E44" s="237"/>
      <c r="F44" s="237"/>
      <c r="G44" s="237"/>
      <c r="H44" s="237"/>
      <c r="I44" s="237"/>
      <c r="J44" s="237"/>
      <c r="K44" s="238"/>
    </row>
    <row r="45" spans="1:11" ht="15" customHeight="1">
      <c r="A45" s="236" t="s">
        <v>77</v>
      </c>
      <c r="B45" s="237"/>
      <c r="C45" s="237"/>
      <c r="D45" s="237"/>
      <c r="E45" s="237"/>
      <c r="F45" s="237"/>
      <c r="G45" s="237"/>
      <c r="H45" s="237"/>
      <c r="I45" s="237"/>
      <c r="J45" s="237"/>
      <c r="K45" s="238"/>
    </row>
    <row r="46" spans="1:11" ht="15" customHeight="1">
      <c r="A46" s="236" t="s">
        <v>78</v>
      </c>
      <c r="B46" s="237"/>
      <c r="C46" s="237"/>
      <c r="D46" s="237"/>
      <c r="E46" s="237"/>
      <c r="F46" s="237"/>
      <c r="G46" s="237"/>
      <c r="H46" s="237"/>
      <c r="I46" s="237"/>
      <c r="J46" s="237"/>
      <c r="K46" s="238"/>
    </row>
    <row r="47" spans="1:11" ht="15" customHeight="1">
      <c r="A47" s="236" t="s">
        <v>79</v>
      </c>
      <c r="B47" s="237"/>
      <c r="C47" s="237"/>
      <c r="D47" s="237"/>
      <c r="E47" s="237"/>
      <c r="F47" s="237"/>
      <c r="G47" s="237"/>
      <c r="H47" s="237"/>
      <c r="I47" s="237"/>
      <c r="J47" s="237"/>
      <c r="K47" s="238"/>
    </row>
    <row r="48" spans="1:11" ht="15" customHeight="1">
      <c r="A48" s="236" t="s">
        <v>80</v>
      </c>
      <c r="B48" s="237"/>
      <c r="C48" s="237"/>
      <c r="D48" s="237"/>
      <c r="E48" s="237"/>
      <c r="F48" s="237"/>
      <c r="G48" s="237"/>
      <c r="H48" s="237"/>
      <c r="I48" s="237"/>
      <c r="J48" s="237"/>
      <c r="K48" s="238"/>
    </row>
    <row r="49" spans="1:11" ht="15" customHeight="1">
      <c r="A49" s="236" t="s">
        <v>81</v>
      </c>
      <c r="B49" s="237"/>
      <c r="C49" s="237"/>
      <c r="D49" s="237"/>
      <c r="E49" s="237"/>
      <c r="F49" s="237"/>
      <c r="G49" s="237"/>
      <c r="H49" s="237"/>
      <c r="I49" s="237"/>
      <c r="J49" s="237"/>
      <c r="K49" s="238"/>
    </row>
    <row r="50" spans="1:11" ht="15" customHeight="1">
      <c r="A50" s="239" t="s">
        <v>82</v>
      </c>
      <c r="B50" s="239"/>
      <c r="C50" s="239"/>
      <c r="D50" s="239"/>
      <c r="E50" s="239"/>
      <c r="F50" s="239"/>
      <c r="G50" s="239"/>
      <c r="H50" s="239"/>
      <c r="I50" s="239"/>
      <c r="J50" s="239"/>
      <c r="K50" s="239"/>
    </row>
    <row r="51" spans="1:11" ht="15" customHeight="1">
      <c r="A51" s="239" t="s">
        <v>83</v>
      </c>
      <c r="B51" s="239"/>
      <c r="C51" s="239"/>
      <c r="D51" s="239"/>
      <c r="E51" s="239"/>
      <c r="F51" s="239"/>
      <c r="G51" s="239"/>
      <c r="H51" s="239"/>
      <c r="I51" s="239"/>
      <c r="J51" s="239"/>
      <c r="K51" s="239"/>
    </row>
    <row r="52" spans="1:11" ht="15" customHeight="1">
      <c r="A52" s="239" t="s">
        <v>85</v>
      </c>
      <c r="B52" s="239"/>
      <c r="C52" s="239"/>
      <c r="D52" s="239"/>
      <c r="E52" s="239"/>
      <c r="F52" s="239"/>
      <c r="G52" s="239"/>
      <c r="H52" s="239"/>
      <c r="I52" s="239"/>
      <c r="J52" s="239"/>
      <c r="K52" s="239"/>
    </row>
    <row r="53" spans="1:11" ht="15" customHeight="1">
      <c r="A53" s="239" t="s">
        <v>86</v>
      </c>
      <c r="B53" s="239"/>
      <c r="C53" s="239"/>
      <c r="D53" s="239"/>
      <c r="E53" s="239"/>
      <c r="F53" s="239"/>
      <c r="G53" s="239"/>
      <c r="H53" s="239"/>
      <c r="I53" s="239"/>
      <c r="J53" s="239"/>
      <c r="K53" s="239"/>
    </row>
    <row r="54" spans="1:11" ht="15" customHeight="1">
      <c r="A54" s="239" t="s">
        <v>87</v>
      </c>
      <c r="B54" s="239"/>
      <c r="C54" s="239"/>
      <c r="D54" s="239"/>
      <c r="E54" s="239"/>
      <c r="F54" s="239"/>
      <c r="G54" s="239"/>
      <c r="H54" s="239"/>
      <c r="I54" s="239"/>
      <c r="J54" s="239"/>
      <c r="K54" s="239"/>
    </row>
    <row r="55" spans="1:11" ht="15" customHeight="1">
      <c r="A55" s="239" t="s">
        <v>88</v>
      </c>
      <c r="B55" s="239"/>
      <c r="C55" s="239"/>
      <c r="D55" s="239"/>
      <c r="E55" s="239"/>
      <c r="F55" s="239"/>
      <c r="G55" s="239"/>
      <c r="H55" s="239"/>
      <c r="I55" s="239"/>
      <c r="J55" s="239"/>
      <c r="K55" s="239"/>
    </row>
    <row r="56" spans="1:11" ht="15" customHeight="1">
      <c r="A56" s="239" t="s">
        <v>89</v>
      </c>
      <c r="B56" s="239"/>
      <c r="C56" s="239"/>
      <c r="D56" s="239"/>
      <c r="E56" s="239"/>
      <c r="F56" s="239"/>
      <c r="G56" s="239"/>
      <c r="H56" s="239"/>
      <c r="I56" s="239"/>
      <c r="J56" s="239"/>
      <c r="K56" s="239"/>
    </row>
    <row r="57" spans="1:11" ht="15.75">
      <c r="A57" s="239"/>
      <c r="B57" s="239"/>
      <c r="C57" s="239"/>
      <c r="D57" s="239"/>
      <c r="E57" s="239"/>
      <c r="F57" s="239"/>
      <c r="G57" s="239"/>
      <c r="H57" s="239"/>
      <c r="I57" s="239"/>
      <c r="J57" s="239"/>
      <c r="K57" s="239"/>
    </row>
    <row r="58" spans="1:11" ht="18" customHeight="1">
      <c r="A58" s="240" t="s">
        <v>61</v>
      </c>
      <c r="B58" s="240"/>
      <c r="C58" s="240"/>
      <c r="D58" s="240"/>
      <c r="E58" s="240"/>
      <c r="F58" s="240"/>
      <c r="G58" s="240"/>
      <c r="H58" s="240"/>
      <c r="I58" s="240"/>
      <c r="J58" s="240"/>
      <c r="K58" s="240"/>
    </row>
    <row r="59" spans="1:11" ht="64.5" customHeight="1">
      <c r="A59" s="241" t="s">
        <v>230</v>
      </c>
      <c r="B59" s="242"/>
      <c r="C59" s="242"/>
      <c r="D59" s="242"/>
      <c r="E59" s="242"/>
      <c r="F59" s="242"/>
      <c r="G59" s="242"/>
      <c r="H59" s="242"/>
      <c r="I59" s="242"/>
      <c r="J59" s="242"/>
      <c r="K59" s="243"/>
    </row>
  </sheetData>
  <sheetProtection password="DC90" sheet="1" insertRows="0"/>
  <mergeCells count="27">
    <mergeCell ref="A54:K54"/>
    <mergeCell ref="A55:K55"/>
    <mergeCell ref="A56:K56"/>
    <mergeCell ref="A8:K8"/>
    <mergeCell ref="A9:K9"/>
    <mergeCell ref="A43:K43"/>
    <mergeCell ref="A44:K44"/>
    <mergeCell ref="A45:K45"/>
    <mergeCell ref="A46:K46"/>
    <mergeCell ref="A42:K42"/>
    <mergeCell ref="A58:K58"/>
    <mergeCell ref="A59:K59"/>
    <mergeCell ref="A12:K12"/>
    <mergeCell ref="A10:D10"/>
    <mergeCell ref="A37:K37"/>
    <mergeCell ref="A38:K38"/>
    <mergeCell ref="A39:K39"/>
    <mergeCell ref="A40:K40"/>
    <mergeCell ref="A41:K41"/>
    <mergeCell ref="A57:K57"/>
    <mergeCell ref="A47:K47"/>
    <mergeCell ref="A48:K48"/>
    <mergeCell ref="A51:K51"/>
    <mergeCell ref="A52:K52"/>
    <mergeCell ref="A53:K53"/>
    <mergeCell ref="A49:K49"/>
    <mergeCell ref="A50:K50"/>
  </mergeCells>
  <conditionalFormatting sqref="J15">
    <cfRule type="cellIs" priority="7" dxfId="1" operator="equal" stopIfTrue="1">
      <formula>0</formula>
    </cfRule>
  </conditionalFormatting>
  <conditionalFormatting sqref="J16:J29">
    <cfRule type="cellIs" priority="6" dxfId="1" operator="equal" stopIfTrue="1">
      <formula>0</formula>
    </cfRule>
  </conditionalFormatting>
  <conditionalFormatting sqref="J30">
    <cfRule type="cellIs" priority="5" dxfId="1" operator="equal" stopIfTrue="1">
      <formula>0</formula>
    </cfRule>
  </conditionalFormatting>
  <conditionalFormatting sqref="J31">
    <cfRule type="cellIs" priority="4" dxfId="1" operator="equal" stopIfTrue="1">
      <formula>0</formula>
    </cfRule>
  </conditionalFormatting>
  <conditionalFormatting sqref="J32">
    <cfRule type="cellIs" priority="3" dxfId="1" operator="equal" stopIfTrue="1">
      <formula>0</formula>
    </cfRule>
  </conditionalFormatting>
  <conditionalFormatting sqref="J33">
    <cfRule type="cellIs" priority="2" dxfId="1" operator="equal" stopIfTrue="1">
      <formula>0</formula>
    </cfRule>
  </conditionalFormatting>
  <conditionalFormatting sqref="J34">
    <cfRule type="cellIs" priority="1" dxfId="1" operator="equal" stopIfTrue="1">
      <formula>0</formula>
    </cfRule>
  </conditionalFormatting>
  <printOptions/>
  <pageMargins left="0.73" right="0.2" top="0.41" bottom="0.34" header="0.3" footer="0.17"/>
  <pageSetup fitToHeight="1" fitToWidth="1"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SheetLayoutView="100" zoomScalePageLayoutView="0" workbookViewId="0" topLeftCell="A1">
      <selection activeCell="A14" sqref="A14:E14"/>
    </sheetView>
  </sheetViews>
  <sheetFormatPr defaultColWidth="11.57421875" defaultRowHeight="12.75"/>
  <cols>
    <col min="1" max="1" width="18.7109375" style="16" customWidth="1"/>
    <col min="2" max="3" width="20.7109375" style="16" customWidth="1"/>
    <col min="4" max="5" width="22.7109375" style="16" customWidth="1"/>
    <col min="6" max="26" width="11.57421875" style="16" customWidth="1"/>
    <col min="27" max="27" width="29.140625" style="35" customWidth="1"/>
    <col min="28" max="16384" width="11.57421875" style="16" customWidth="1"/>
  </cols>
  <sheetData>
    <row r="1" spans="1:5" ht="12" customHeight="1">
      <c r="A1" s="25"/>
      <c r="B1" s="26"/>
      <c r="C1" s="26"/>
      <c r="D1" s="26"/>
      <c r="E1" s="30"/>
    </row>
    <row r="2" spans="1:27" ht="12" customHeight="1">
      <c r="A2" s="27"/>
      <c r="B2" s="28"/>
      <c r="C2" s="28"/>
      <c r="D2" s="28"/>
      <c r="E2" s="31"/>
      <c r="AA2" s="35" t="s">
        <v>72</v>
      </c>
    </row>
    <row r="3" spans="1:27" ht="12" customHeight="1">
      <c r="A3" s="27"/>
      <c r="B3" s="28"/>
      <c r="C3" s="28"/>
      <c r="D3" s="28"/>
      <c r="E3" s="31"/>
      <c r="AA3" s="35" t="s">
        <v>73</v>
      </c>
    </row>
    <row r="4" spans="1:27" ht="12" customHeight="1">
      <c r="A4" s="27"/>
      <c r="B4" s="28"/>
      <c r="C4" s="28"/>
      <c r="D4" s="28"/>
      <c r="E4" s="31"/>
      <c r="AA4" s="35" t="s">
        <v>74</v>
      </c>
    </row>
    <row r="5" spans="1:27" ht="12" customHeight="1">
      <c r="A5" s="27"/>
      <c r="B5" s="28"/>
      <c r="C5" s="28"/>
      <c r="D5" s="28"/>
      <c r="E5" s="31"/>
      <c r="AA5" s="35" t="s">
        <v>75</v>
      </c>
    </row>
    <row r="6" spans="1:5" ht="12" customHeight="1">
      <c r="A6" s="27"/>
      <c r="B6" s="28"/>
      <c r="C6" s="28"/>
      <c r="D6" s="28"/>
      <c r="E6" s="31"/>
    </row>
    <row r="7" spans="1:5" ht="15.75" customHeight="1" thickBot="1">
      <c r="A7" s="27"/>
      <c r="B7" s="28"/>
      <c r="C7" s="28"/>
      <c r="D7" s="28"/>
      <c r="E7" s="31"/>
    </row>
    <row r="8" spans="1:5" ht="30" customHeight="1" thickBot="1">
      <c r="A8" s="227" t="str">
        <f>Instrucciones!A1</f>
        <v>POSICION MENSUAL NOVIEMBRE 2019</v>
      </c>
      <c r="B8" s="228"/>
      <c r="C8" s="228"/>
      <c r="D8" s="228"/>
      <c r="E8" s="229"/>
    </row>
    <row r="9" spans="1:5" ht="30" customHeight="1" thickBot="1">
      <c r="A9" s="230" t="s">
        <v>54</v>
      </c>
      <c r="B9" s="231"/>
      <c r="C9" s="231"/>
      <c r="D9" s="231"/>
      <c r="E9" s="232"/>
    </row>
    <row r="10" spans="1:27" s="14" customFormat="1" ht="15" customHeight="1">
      <c r="A10" s="247"/>
      <c r="B10" s="248"/>
      <c r="C10" s="248"/>
      <c r="D10" s="248"/>
      <c r="E10" s="23"/>
      <c r="AA10" s="36"/>
    </row>
    <row r="11" spans="1:27" s="14" customFormat="1" ht="15.75">
      <c r="A11" s="260" t="s">
        <v>53</v>
      </c>
      <c r="B11" s="261"/>
      <c r="C11" s="261"/>
      <c r="D11" s="261"/>
      <c r="E11" s="262"/>
      <c r="AA11" s="36"/>
    </row>
    <row r="12" spans="1:27" s="32" customFormat="1" ht="51" customHeight="1">
      <c r="A12" s="263" t="s">
        <v>241</v>
      </c>
      <c r="B12" s="264"/>
      <c r="C12" s="264"/>
      <c r="D12" s="264"/>
      <c r="E12" s="265"/>
      <c r="AA12" s="37"/>
    </row>
    <row r="13" spans="1:5" ht="15" customHeight="1">
      <c r="A13" s="233"/>
      <c r="B13" s="234"/>
      <c r="C13" s="234"/>
      <c r="D13" s="234"/>
      <c r="E13" s="235"/>
    </row>
    <row r="14" spans="1:5" ht="24.75" customHeight="1">
      <c r="A14" s="256" t="s">
        <v>55</v>
      </c>
      <c r="B14" s="256"/>
      <c r="C14" s="256"/>
      <c r="D14" s="256"/>
      <c r="E14" s="256"/>
    </row>
    <row r="15" spans="1:5" ht="19.5" customHeight="1">
      <c r="A15" s="94" t="s">
        <v>18</v>
      </c>
      <c r="B15" s="94" t="s">
        <v>56</v>
      </c>
      <c r="C15" s="95" t="s">
        <v>57</v>
      </c>
      <c r="D15" s="96" t="s">
        <v>16</v>
      </c>
      <c r="E15" s="160"/>
    </row>
    <row r="16" spans="1:5" ht="15" customHeight="1">
      <c r="A16" s="161"/>
      <c r="B16" s="162"/>
      <c r="C16" s="163"/>
      <c r="D16" s="164">
        <f>+B16</f>
        <v>0</v>
      </c>
      <c r="E16" s="130"/>
    </row>
    <row r="17" spans="1:5" ht="15" customHeight="1">
      <c r="A17" s="161"/>
      <c r="B17" s="162"/>
      <c r="C17" s="163"/>
      <c r="D17" s="164">
        <f aca="true" t="shared" si="0" ref="D17:D52">+B17</f>
        <v>0</v>
      </c>
      <c r="E17" s="130"/>
    </row>
    <row r="18" spans="1:5" ht="15" customHeight="1">
      <c r="A18" s="161"/>
      <c r="B18" s="162"/>
      <c r="C18" s="163"/>
      <c r="D18" s="164">
        <f t="shared" si="0"/>
        <v>0</v>
      </c>
      <c r="E18" s="130"/>
    </row>
    <row r="19" spans="1:5" ht="15" customHeight="1">
      <c r="A19" s="161"/>
      <c r="B19" s="162"/>
      <c r="C19" s="163"/>
      <c r="D19" s="164">
        <f t="shared" si="0"/>
        <v>0</v>
      </c>
      <c r="E19" s="130"/>
    </row>
    <row r="20" spans="1:5" ht="15" customHeight="1">
      <c r="A20" s="161"/>
      <c r="B20" s="162"/>
      <c r="C20" s="163"/>
      <c r="D20" s="164">
        <f t="shared" si="0"/>
        <v>0</v>
      </c>
      <c r="E20" s="130"/>
    </row>
    <row r="21" spans="1:5" ht="15" customHeight="1">
      <c r="A21" s="161"/>
      <c r="B21" s="162"/>
      <c r="C21" s="163"/>
      <c r="D21" s="164">
        <f t="shared" si="0"/>
        <v>0</v>
      </c>
      <c r="E21" s="130"/>
    </row>
    <row r="22" spans="1:5" ht="15" customHeight="1">
      <c r="A22" s="161"/>
      <c r="B22" s="162"/>
      <c r="C22" s="163"/>
      <c r="D22" s="164">
        <f t="shared" si="0"/>
        <v>0</v>
      </c>
      <c r="E22" s="130"/>
    </row>
    <row r="23" spans="1:5" ht="15" customHeight="1">
      <c r="A23" s="161"/>
      <c r="B23" s="162"/>
      <c r="C23" s="163"/>
      <c r="D23" s="164">
        <f t="shared" si="0"/>
        <v>0</v>
      </c>
      <c r="E23" s="130"/>
    </row>
    <row r="24" spans="1:5" ht="15" customHeight="1">
      <c r="A24" s="161"/>
      <c r="B24" s="162"/>
      <c r="C24" s="163"/>
      <c r="D24" s="164">
        <f t="shared" si="0"/>
        <v>0</v>
      </c>
      <c r="E24" s="130"/>
    </row>
    <row r="25" spans="1:5" ht="15" customHeight="1">
      <c r="A25" s="161"/>
      <c r="B25" s="162"/>
      <c r="C25" s="163"/>
      <c r="D25" s="164">
        <f t="shared" si="0"/>
        <v>0</v>
      </c>
      <c r="E25" s="130"/>
    </row>
    <row r="26" spans="1:5" ht="15" customHeight="1">
      <c r="A26" s="161"/>
      <c r="B26" s="162"/>
      <c r="C26" s="163"/>
      <c r="D26" s="164">
        <f t="shared" si="0"/>
        <v>0</v>
      </c>
      <c r="E26" s="130"/>
    </row>
    <row r="27" spans="1:5" ht="15" customHeight="1">
      <c r="A27" s="161"/>
      <c r="B27" s="162"/>
      <c r="C27" s="163"/>
      <c r="D27" s="164">
        <f t="shared" si="0"/>
        <v>0</v>
      </c>
      <c r="E27" s="130"/>
    </row>
    <row r="28" spans="1:5" ht="15" customHeight="1">
      <c r="A28" s="161"/>
      <c r="B28" s="162"/>
      <c r="C28" s="163"/>
      <c r="D28" s="164">
        <f t="shared" si="0"/>
        <v>0</v>
      </c>
      <c r="E28" s="130"/>
    </row>
    <row r="29" spans="1:5" ht="15" customHeight="1">
      <c r="A29" s="161"/>
      <c r="B29" s="162"/>
      <c r="C29" s="163"/>
      <c r="D29" s="164">
        <f t="shared" si="0"/>
        <v>0</v>
      </c>
      <c r="E29" s="130"/>
    </row>
    <row r="30" spans="1:5" ht="15" customHeight="1">
      <c r="A30" s="161"/>
      <c r="B30" s="162"/>
      <c r="C30" s="163"/>
      <c r="D30" s="164">
        <f t="shared" si="0"/>
        <v>0</v>
      </c>
      <c r="E30" s="130"/>
    </row>
    <row r="31" spans="1:5" ht="15" customHeight="1">
      <c r="A31" s="161"/>
      <c r="B31" s="162"/>
      <c r="C31" s="163"/>
      <c r="D31" s="164">
        <f t="shared" si="0"/>
        <v>0</v>
      </c>
      <c r="E31" s="130"/>
    </row>
    <row r="32" spans="1:5" ht="15" customHeight="1">
      <c r="A32" s="161"/>
      <c r="B32" s="162"/>
      <c r="C32" s="163"/>
      <c r="D32" s="164">
        <f t="shared" si="0"/>
        <v>0</v>
      </c>
      <c r="E32" s="130"/>
    </row>
    <row r="33" spans="1:5" ht="15" customHeight="1">
      <c r="A33" s="161"/>
      <c r="B33" s="162"/>
      <c r="C33" s="163"/>
      <c r="D33" s="164">
        <f t="shared" si="0"/>
        <v>0</v>
      </c>
      <c r="E33" s="130"/>
    </row>
    <row r="34" spans="1:5" ht="15" customHeight="1">
      <c r="A34" s="161"/>
      <c r="B34" s="162"/>
      <c r="C34" s="163"/>
      <c r="D34" s="164">
        <f t="shared" si="0"/>
        <v>0</v>
      </c>
      <c r="E34" s="130"/>
    </row>
    <row r="35" spans="1:5" ht="15" customHeight="1">
      <c r="A35" s="161"/>
      <c r="B35" s="162"/>
      <c r="C35" s="163"/>
      <c r="D35" s="164">
        <f t="shared" si="0"/>
        <v>0</v>
      </c>
      <c r="E35" s="130"/>
    </row>
    <row r="36" spans="1:5" ht="15" customHeight="1">
      <c r="A36" s="161"/>
      <c r="B36" s="162"/>
      <c r="C36" s="163"/>
      <c r="D36" s="164">
        <f t="shared" si="0"/>
        <v>0</v>
      </c>
      <c r="E36" s="130"/>
    </row>
    <row r="37" spans="1:5" ht="15" customHeight="1">
      <c r="A37" s="161"/>
      <c r="B37" s="162"/>
      <c r="C37" s="163"/>
      <c r="D37" s="164">
        <f t="shared" si="0"/>
        <v>0</v>
      </c>
      <c r="E37" s="130"/>
    </row>
    <row r="38" spans="1:5" ht="15" customHeight="1">
      <c r="A38" s="161"/>
      <c r="B38" s="162"/>
      <c r="C38" s="163"/>
      <c r="D38" s="164">
        <f t="shared" si="0"/>
        <v>0</v>
      </c>
      <c r="E38" s="130"/>
    </row>
    <row r="39" spans="1:5" ht="15" customHeight="1">
      <c r="A39" s="161"/>
      <c r="B39" s="162"/>
      <c r="C39" s="163"/>
      <c r="D39" s="164">
        <f t="shared" si="0"/>
        <v>0</v>
      </c>
      <c r="E39" s="130"/>
    </row>
    <row r="40" spans="1:5" ht="15" customHeight="1">
      <c r="A40" s="161"/>
      <c r="B40" s="162"/>
      <c r="C40" s="163"/>
      <c r="D40" s="164">
        <f t="shared" si="0"/>
        <v>0</v>
      </c>
      <c r="E40" s="130"/>
    </row>
    <row r="41" spans="1:5" ht="15" customHeight="1">
      <c r="A41" s="161"/>
      <c r="B41" s="162"/>
      <c r="C41" s="163"/>
      <c r="D41" s="164">
        <f t="shared" si="0"/>
        <v>0</v>
      </c>
      <c r="E41" s="130"/>
    </row>
    <row r="42" spans="1:5" ht="15" customHeight="1">
      <c r="A42" s="161"/>
      <c r="B42" s="162"/>
      <c r="C42" s="163"/>
      <c r="D42" s="164">
        <f t="shared" si="0"/>
        <v>0</v>
      </c>
      <c r="E42" s="130"/>
    </row>
    <row r="43" spans="1:5" ht="15" customHeight="1">
      <c r="A43" s="161"/>
      <c r="B43" s="162"/>
      <c r="C43" s="163"/>
      <c r="D43" s="164">
        <f t="shared" si="0"/>
        <v>0</v>
      </c>
      <c r="E43" s="130"/>
    </row>
    <row r="44" spans="1:5" ht="15" customHeight="1">
      <c r="A44" s="161"/>
      <c r="B44" s="162"/>
      <c r="C44" s="163"/>
      <c r="D44" s="164">
        <f t="shared" si="0"/>
        <v>0</v>
      </c>
      <c r="E44" s="130"/>
    </row>
    <row r="45" spans="1:5" ht="15" customHeight="1">
      <c r="A45" s="161"/>
      <c r="B45" s="162"/>
      <c r="C45" s="163"/>
      <c r="D45" s="164">
        <f t="shared" si="0"/>
        <v>0</v>
      </c>
      <c r="E45" s="130"/>
    </row>
    <row r="46" spans="1:5" ht="15" customHeight="1">
      <c r="A46" s="161"/>
      <c r="B46" s="162"/>
      <c r="C46" s="163"/>
      <c r="D46" s="164">
        <f t="shared" si="0"/>
        <v>0</v>
      </c>
      <c r="E46" s="130"/>
    </row>
    <row r="47" spans="1:5" ht="15" customHeight="1">
      <c r="A47" s="161"/>
      <c r="B47" s="162"/>
      <c r="C47" s="163"/>
      <c r="D47" s="164">
        <f t="shared" si="0"/>
        <v>0</v>
      </c>
      <c r="E47" s="130"/>
    </row>
    <row r="48" spans="1:5" ht="15" customHeight="1">
      <c r="A48" s="161"/>
      <c r="B48" s="162"/>
      <c r="C48" s="163"/>
      <c r="D48" s="164">
        <f t="shared" si="0"/>
        <v>0</v>
      </c>
      <c r="E48" s="130"/>
    </row>
    <row r="49" spans="1:5" ht="15" customHeight="1">
      <c r="A49" s="161"/>
      <c r="B49" s="162"/>
      <c r="C49" s="163"/>
      <c r="D49" s="164">
        <f t="shared" si="0"/>
        <v>0</v>
      </c>
      <c r="E49" s="130"/>
    </row>
    <row r="50" spans="1:5" ht="15" customHeight="1">
      <c r="A50" s="161"/>
      <c r="B50" s="162"/>
      <c r="C50" s="163"/>
      <c r="D50" s="164">
        <f t="shared" si="0"/>
        <v>0</v>
      </c>
      <c r="E50" s="130"/>
    </row>
    <row r="51" spans="1:5" ht="15" customHeight="1">
      <c r="A51" s="161"/>
      <c r="B51" s="162"/>
      <c r="C51" s="163"/>
      <c r="D51" s="164">
        <f t="shared" si="0"/>
        <v>0</v>
      </c>
      <c r="E51" s="130"/>
    </row>
    <row r="52" spans="1:5" ht="15" customHeight="1" thickBot="1">
      <c r="A52" s="161"/>
      <c r="B52" s="162"/>
      <c r="C52" s="163"/>
      <c r="D52" s="165">
        <f t="shared" si="0"/>
        <v>0</v>
      </c>
      <c r="E52" s="130"/>
    </row>
    <row r="53" spans="1:5" ht="19.5" customHeight="1" thickBot="1">
      <c r="A53" s="211" t="s">
        <v>8</v>
      </c>
      <c r="B53" s="212"/>
      <c r="C53" s="212"/>
      <c r="D53" s="173">
        <f>SUM(D16:D52)</f>
        <v>0</v>
      </c>
      <c r="E53" s="130"/>
    </row>
    <row r="54" spans="1:5" ht="15" customHeight="1">
      <c r="A54" s="166"/>
      <c r="B54" s="167"/>
      <c r="C54" s="167"/>
      <c r="D54" s="168"/>
      <c r="E54" s="130"/>
    </row>
    <row r="55" spans="1:5" ht="24.75" customHeight="1">
      <c r="A55" s="256" t="s">
        <v>58</v>
      </c>
      <c r="B55" s="256"/>
      <c r="C55" s="256"/>
      <c r="D55" s="256"/>
      <c r="E55" s="256"/>
    </row>
    <row r="56" spans="1:5" ht="19.5" customHeight="1">
      <c r="A56" s="94" t="s">
        <v>18</v>
      </c>
      <c r="B56" s="94" t="s">
        <v>56</v>
      </c>
      <c r="C56" s="94" t="s">
        <v>57</v>
      </c>
      <c r="D56" s="94" t="s">
        <v>26</v>
      </c>
      <c r="E56" s="97" t="s">
        <v>16</v>
      </c>
    </row>
    <row r="57" spans="1:5" ht="15" customHeight="1">
      <c r="A57" s="161"/>
      <c r="B57" s="162"/>
      <c r="C57" s="124"/>
      <c r="D57" s="119"/>
      <c r="E57" s="120">
        <f aca="true" t="shared" si="1" ref="E57:E72">+B57*D57</f>
        <v>0</v>
      </c>
    </row>
    <row r="58" spans="1:5" ht="15" customHeight="1">
      <c r="A58" s="161"/>
      <c r="B58" s="162"/>
      <c r="C58" s="124"/>
      <c r="D58" s="119"/>
      <c r="E58" s="120">
        <f t="shared" si="1"/>
        <v>0</v>
      </c>
    </row>
    <row r="59" spans="1:5" ht="15" customHeight="1">
      <c r="A59" s="161"/>
      <c r="B59" s="162"/>
      <c r="C59" s="124"/>
      <c r="D59" s="119"/>
      <c r="E59" s="120">
        <f t="shared" si="1"/>
        <v>0</v>
      </c>
    </row>
    <row r="60" spans="1:5" ht="15" customHeight="1">
      <c r="A60" s="161"/>
      <c r="B60" s="162"/>
      <c r="C60" s="124"/>
      <c r="D60" s="119"/>
      <c r="E60" s="120">
        <f t="shared" si="1"/>
        <v>0</v>
      </c>
    </row>
    <row r="61" spans="1:5" ht="15" customHeight="1">
      <c r="A61" s="161"/>
      <c r="B61" s="162"/>
      <c r="C61" s="124"/>
      <c r="D61" s="119"/>
      <c r="E61" s="120">
        <f t="shared" si="1"/>
        <v>0</v>
      </c>
    </row>
    <row r="62" spans="1:5" ht="15" customHeight="1">
      <c r="A62" s="161"/>
      <c r="B62" s="162"/>
      <c r="C62" s="124"/>
      <c r="D62" s="119"/>
      <c r="E62" s="120">
        <f t="shared" si="1"/>
        <v>0</v>
      </c>
    </row>
    <row r="63" spans="1:5" ht="15" customHeight="1">
      <c r="A63" s="161"/>
      <c r="B63" s="162"/>
      <c r="C63" s="124"/>
      <c r="D63" s="119"/>
      <c r="E63" s="120">
        <f t="shared" si="1"/>
        <v>0</v>
      </c>
    </row>
    <row r="64" spans="1:5" ht="15" customHeight="1">
      <c r="A64" s="161"/>
      <c r="B64" s="162"/>
      <c r="C64" s="124"/>
      <c r="D64" s="119"/>
      <c r="E64" s="120">
        <f t="shared" si="1"/>
        <v>0</v>
      </c>
    </row>
    <row r="65" spans="1:5" ht="15" customHeight="1">
      <c r="A65" s="161"/>
      <c r="B65" s="162"/>
      <c r="C65" s="124"/>
      <c r="D65" s="119"/>
      <c r="E65" s="120">
        <f t="shared" si="1"/>
        <v>0</v>
      </c>
    </row>
    <row r="66" spans="1:5" ht="15" customHeight="1">
      <c r="A66" s="161"/>
      <c r="B66" s="162"/>
      <c r="C66" s="124"/>
      <c r="D66" s="119"/>
      <c r="E66" s="120">
        <f t="shared" si="1"/>
        <v>0</v>
      </c>
    </row>
    <row r="67" spans="1:5" ht="15" customHeight="1">
      <c r="A67" s="161"/>
      <c r="B67" s="162"/>
      <c r="C67" s="124"/>
      <c r="D67" s="119"/>
      <c r="E67" s="120">
        <f t="shared" si="1"/>
        <v>0</v>
      </c>
    </row>
    <row r="68" spans="1:5" ht="15" customHeight="1">
      <c r="A68" s="161"/>
      <c r="B68" s="162"/>
      <c r="C68" s="124"/>
      <c r="D68" s="119"/>
      <c r="E68" s="120">
        <f t="shared" si="1"/>
        <v>0</v>
      </c>
    </row>
    <row r="69" spans="1:5" ht="15" customHeight="1">
      <c r="A69" s="161"/>
      <c r="B69" s="162"/>
      <c r="C69" s="124"/>
      <c r="D69" s="119"/>
      <c r="E69" s="120">
        <f t="shared" si="1"/>
        <v>0</v>
      </c>
    </row>
    <row r="70" spans="1:5" ht="15" customHeight="1">
      <c r="A70" s="161"/>
      <c r="B70" s="162"/>
      <c r="C70" s="124"/>
      <c r="D70" s="119"/>
      <c r="E70" s="120">
        <f t="shared" si="1"/>
        <v>0</v>
      </c>
    </row>
    <row r="71" spans="1:5" ht="15" customHeight="1">
      <c r="A71" s="161"/>
      <c r="B71" s="162"/>
      <c r="C71" s="124"/>
      <c r="D71" s="119"/>
      <c r="E71" s="120">
        <f t="shared" si="1"/>
        <v>0</v>
      </c>
    </row>
    <row r="72" spans="1:5" ht="15" customHeight="1" thickBot="1">
      <c r="A72" s="161"/>
      <c r="B72" s="162"/>
      <c r="C72" s="124"/>
      <c r="D72" s="119"/>
      <c r="E72" s="120">
        <f t="shared" si="1"/>
        <v>0</v>
      </c>
    </row>
    <row r="73" spans="1:5" ht="19.5" customHeight="1" thickBot="1">
      <c r="A73" s="257" t="s">
        <v>8</v>
      </c>
      <c r="B73" s="258"/>
      <c r="C73" s="258"/>
      <c r="D73" s="259"/>
      <c r="E73" s="180">
        <f>SUM(E57:E72)</f>
        <v>0</v>
      </c>
    </row>
    <row r="74" spans="1:5" ht="30.75" customHeight="1">
      <c r="A74" s="252" t="s">
        <v>52</v>
      </c>
      <c r="B74" s="253"/>
      <c r="C74" s="254"/>
      <c r="D74" s="254"/>
      <c r="E74" s="255"/>
    </row>
    <row r="75" spans="1:5" ht="58.5" customHeight="1">
      <c r="A75" s="241" t="s">
        <v>230</v>
      </c>
      <c r="B75" s="242"/>
      <c r="C75" s="242"/>
      <c r="D75" s="242"/>
      <c r="E75" s="243"/>
    </row>
    <row r="76" ht="14.25">
      <c r="A76" s="21"/>
    </row>
    <row r="77" ht="14.25">
      <c r="A77" s="20"/>
    </row>
    <row r="78" ht="14.25">
      <c r="A78" s="22"/>
    </row>
  </sheetData>
  <sheetProtection password="DC90" sheet="1" insertRows="0"/>
  <mergeCells count="12">
    <mergeCell ref="A11:E11"/>
    <mergeCell ref="A12:E12"/>
    <mergeCell ref="A74:E74"/>
    <mergeCell ref="A75:E75"/>
    <mergeCell ref="A53:C53"/>
    <mergeCell ref="A55:E55"/>
    <mergeCell ref="A73:D73"/>
    <mergeCell ref="A8:E8"/>
    <mergeCell ref="A9:E9"/>
    <mergeCell ref="A13:E13"/>
    <mergeCell ref="A14:E14"/>
    <mergeCell ref="A10:D10"/>
  </mergeCells>
  <dataValidations count="1">
    <dataValidation type="list" allowBlank="1" showInputMessage="1" showErrorMessage="1" promptTitle="Seleccionar Tipo" prompt="Seleccionar tipo de inversión." errorTitle="Seleccionar Tipo!!" error="Seleccionar tipo de inversión!!" sqref="A57:A72 A16:A52">
      <formula1>$AA$2:$AA$5</formula1>
    </dataValidation>
  </dataValidations>
  <printOptions/>
  <pageMargins left="0.73" right="0.52" top="0.75" bottom="0.75" header="0.3" footer="0.3"/>
  <pageSetup fitToHeight="0" fitToWidth="1" orientation="portrait" paperSize="9" scale="86" r:id="rId2"/>
  <rowBreaks count="1" manualBreakCount="1">
    <brk id="53" max="4"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F88"/>
  <sheetViews>
    <sheetView zoomScaleSheetLayoutView="100" zoomScalePageLayoutView="0" workbookViewId="0" topLeftCell="A1">
      <selection activeCell="A8" sqref="A8:D8"/>
    </sheetView>
  </sheetViews>
  <sheetFormatPr defaultColWidth="9.140625" defaultRowHeight="12.75"/>
  <cols>
    <col min="1" max="1" width="23.140625" style="1" customWidth="1"/>
    <col min="2" max="2" width="40.7109375" style="1" customWidth="1"/>
    <col min="3" max="3" width="28.8515625" style="1" customWidth="1"/>
    <col min="4" max="4" width="29.8515625" style="1" customWidth="1"/>
    <col min="5" max="5" width="33.140625" style="1" customWidth="1"/>
    <col min="6" max="6" width="36.28125" style="1" customWidth="1"/>
    <col min="7" max="255" width="11.57421875" style="1" customWidth="1"/>
    <col min="256" max="16384" width="9.140625" style="1" customWidth="1"/>
  </cols>
  <sheetData>
    <row r="1" spans="1:4" ht="12" customHeight="1">
      <c r="A1" s="8"/>
      <c r="B1" s="9"/>
      <c r="C1" s="10"/>
      <c r="D1" s="11"/>
    </row>
    <row r="2" spans="1:4" ht="16.5" customHeight="1">
      <c r="A2" s="12"/>
      <c r="B2" s="2"/>
      <c r="C2" s="3"/>
      <c r="D2" s="13"/>
    </row>
    <row r="3" spans="1:4" ht="12" customHeight="1">
      <c r="A3" s="12"/>
      <c r="B3" s="2"/>
      <c r="C3" s="3"/>
      <c r="D3" s="13"/>
    </row>
    <row r="4" spans="1:4" ht="12" customHeight="1">
      <c r="A4" s="12"/>
      <c r="B4" s="2"/>
      <c r="C4" s="3"/>
      <c r="D4" s="13"/>
    </row>
    <row r="5" spans="1:4" ht="18.75" customHeight="1">
      <c r="A5" s="12"/>
      <c r="B5" s="2"/>
      <c r="C5" s="3"/>
      <c r="D5" s="13"/>
    </row>
    <row r="6" spans="1:4" ht="22.5" customHeight="1" thickBot="1">
      <c r="A6" s="12"/>
      <c r="B6" s="2"/>
      <c r="C6" s="3"/>
      <c r="D6" s="13"/>
    </row>
    <row r="7" spans="1:4" ht="30" customHeight="1" thickBot="1">
      <c r="A7" s="227" t="str">
        <f>Instrucciones!A1</f>
        <v>POSICION MENSUAL NOVIEMBRE 2019</v>
      </c>
      <c r="B7" s="228"/>
      <c r="C7" s="228"/>
      <c r="D7" s="229"/>
    </row>
    <row r="8" spans="1:4" ht="30" customHeight="1" thickBot="1">
      <c r="A8" s="230" t="s">
        <v>36</v>
      </c>
      <c r="B8" s="231"/>
      <c r="C8" s="231"/>
      <c r="D8" s="232"/>
    </row>
    <row r="9" spans="1:5" ht="24.75" customHeight="1">
      <c r="A9" s="184" t="s">
        <v>62</v>
      </c>
      <c r="B9" s="275">
        <f>Instrucciones!B13</f>
        <v>0</v>
      </c>
      <c r="C9" s="275"/>
      <c r="D9" s="275"/>
      <c r="E9" s="51"/>
    </row>
    <row r="10" spans="1:4" ht="24.75" customHeight="1">
      <c r="A10" s="185" t="s">
        <v>51</v>
      </c>
      <c r="B10" s="276">
        <f>Instrucciones!B14</f>
        <v>0</v>
      </c>
      <c r="C10" s="276"/>
      <c r="D10" s="276"/>
    </row>
    <row r="11" spans="1:4" ht="24.75" customHeight="1">
      <c r="A11" s="277" t="s">
        <v>0</v>
      </c>
      <c r="B11" s="278"/>
      <c r="C11" s="278"/>
      <c r="D11" s="186" t="s">
        <v>1</v>
      </c>
    </row>
    <row r="12" spans="1:4" ht="19.5" customHeight="1">
      <c r="A12" s="274" t="s">
        <v>2</v>
      </c>
      <c r="B12" s="274"/>
      <c r="C12" s="274"/>
      <c r="D12" s="104">
        <v>0</v>
      </c>
    </row>
    <row r="13" spans="1:4" ht="19.5" customHeight="1">
      <c r="A13" s="267" t="str">
        <f>+'Conciliación Bancaria'!A15</f>
        <v>Banco XXX C/C en pesos N° XXX</v>
      </c>
      <c r="B13" s="268"/>
      <c r="C13" s="268"/>
      <c r="D13" s="105">
        <v>0</v>
      </c>
    </row>
    <row r="14" spans="1:4" ht="19.5" customHeight="1">
      <c r="A14" s="267" t="str">
        <f>+'Conciliación Bancaria'!A16</f>
        <v>Banco XXX C/C en pesos N° XXX</v>
      </c>
      <c r="B14" s="268"/>
      <c r="C14" s="268"/>
      <c r="D14" s="105"/>
    </row>
    <row r="15" spans="1:4" ht="19.5" customHeight="1">
      <c r="A15" s="267" t="str">
        <f>+'Conciliación Bancaria'!A17</f>
        <v>Banco XXX C/C en pesos N° XXX</v>
      </c>
      <c r="B15" s="268"/>
      <c r="C15" s="268"/>
      <c r="D15" s="105"/>
    </row>
    <row r="16" spans="1:4" ht="19.5" customHeight="1">
      <c r="A16" s="267" t="str">
        <f>+'Conciliación Bancaria'!A18</f>
        <v>Banco XXX C/C en pesos N° XXX</v>
      </c>
      <c r="B16" s="268"/>
      <c r="C16" s="268"/>
      <c r="D16" s="105"/>
    </row>
    <row r="17" spans="1:4" ht="19.5" customHeight="1">
      <c r="A17" s="267" t="str">
        <f>+'Conciliación Bancaria'!A19</f>
        <v>Banco XXX C/C en pesos N° XXX</v>
      </c>
      <c r="B17" s="268"/>
      <c r="C17" s="268"/>
      <c r="D17" s="105"/>
    </row>
    <row r="18" spans="1:4" ht="19.5" customHeight="1">
      <c r="A18" s="267" t="str">
        <f>+'Conciliación Bancaria'!A20</f>
        <v>Banco XXX C/C en pesos N° XXX</v>
      </c>
      <c r="B18" s="268"/>
      <c r="C18" s="268"/>
      <c r="D18" s="105"/>
    </row>
    <row r="19" spans="1:4" ht="19.5" customHeight="1">
      <c r="A19" s="267" t="str">
        <f>+'Conciliación Bancaria'!A21</f>
        <v>Banco XXX C/C en pesos N° XXX</v>
      </c>
      <c r="B19" s="268"/>
      <c r="C19" s="268"/>
      <c r="D19" s="105"/>
    </row>
    <row r="20" spans="1:4" ht="19.5" customHeight="1">
      <c r="A20" s="267" t="str">
        <f>+'Conciliación Bancaria'!A22</f>
        <v>Banco XXX C/C en pesos N° XXX</v>
      </c>
      <c r="B20" s="268"/>
      <c r="C20" s="268"/>
      <c r="D20" s="105"/>
    </row>
    <row r="21" spans="1:4" ht="19.5" customHeight="1">
      <c r="A21" s="267" t="str">
        <f>+'Conciliación Bancaria'!A23</f>
        <v>Banco XXX C/C en pesos N° XXX</v>
      </c>
      <c r="B21" s="268"/>
      <c r="C21" s="268"/>
      <c r="D21" s="105"/>
    </row>
    <row r="22" spans="1:4" ht="19.5" customHeight="1">
      <c r="A22" s="267" t="str">
        <f>+'Conciliación Bancaria'!A24</f>
        <v>Banco XXX C/C en pesos N° XXX</v>
      </c>
      <c r="B22" s="268"/>
      <c r="C22" s="268"/>
      <c r="D22" s="105"/>
    </row>
    <row r="23" spans="1:4" ht="19.5" customHeight="1">
      <c r="A23" s="267" t="str">
        <f>+'Conciliación Bancaria'!A25</f>
        <v>Banco XXX C/C en pesos N° XXX</v>
      </c>
      <c r="B23" s="268"/>
      <c r="C23" s="268"/>
      <c r="D23" s="105"/>
    </row>
    <row r="24" spans="1:4" ht="19.5" customHeight="1">
      <c r="A24" s="267" t="str">
        <f>+'Conciliación Bancaria'!A26</f>
        <v>Banco XXX C/C en pesos N° XXX</v>
      </c>
      <c r="B24" s="268"/>
      <c r="C24" s="268"/>
      <c r="D24" s="105"/>
    </row>
    <row r="25" spans="1:4" ht="19.5" customHeight="1">
      <c r="A25" s="267" t="str">
        <f>+'Conciliación Bancaria'!A27</f>
        <v>Banco XXX C/C en pesos N° XXX</v>
      </c>
      <c r="B25" s="268"/>
      <c r="C25" s="268"/>
      <c r="D25" s="105"/>
    </row>
    <row r="26" spans="1:4" ht="19.5" customHeight="1">
      <c r="A26" s="267" t="str">
        <f>+'Conciliación Bancaria'!A28</f>
        <v>Banco XXX C/C en pesos N° XXX</v>
      </c>
      <c r="B26" s="268"/>
      <c r="C26" s="268"/>
      <c r="D26" s="105"/>
    </row>
    <row r="27" spans="1:4" ht="19.5" customHeight="1">
      <c r="A27" s="267" t="str">
        <f>+'Conciliación Bancaria'!A29</f>
        <v>Banco XXX C/C en pesos N° XXX</v>
      </c>
      <c r="B27" s="268"/>
      <c r="C27" s="268"/>
      <c r="D27" s="105"/>
    </row>
    <row r="28" spans="1:4" ht="19.5" customHeight="1">
      <c r="A28" s="267" t="str">
        <f>+'Conciliación Bancaria'!A30</f>
        <v>Banco XXX C/C en pesos N° XXX</v>
      </c>
      <c r="B28" s="268"/>
      <c r="C28" s="268"/>
      <c r="D28" s="105"/>
    </row>
    <row r="29" spans="1:4" ht="19.5" customHeight="1">
      <c r="A29" s="267" t="str">
        <f>+'Conciliación Bancaria'!A31</f>
        <v>Banco XXX C/C en pesos N° XXX</v>
      </c>
      <c r="B29" s="268"/>
      <c r="C29" s="268"/>
      <c r="D29" s="105"/>
    </row>
    <row r="30" spans="1:4" ht="19.5" customHeight="1">
      <c r="A30" s="267" t="str">
        <f>+'Conciliación Bancaria'!A32</f>
        <v>Banco XXX C/C en pesos N° XXX</v>
      </c>
      <c r="B30" s="268"/>
      <c r="C30" s="268"/>
      <c r="D30" s="105"/>
    </row>
    <row r="31" spans="1:4" ht="19.5" customHeight="1">
      <c r="A31" s="267" t="str">
        <f>+'Conciliación Bancaria'!A33</f>
        <v>Banco XXX C/C en pesos N° XXX</v>
      </c>
      <c r="B31" s="268"/>
      <c r="C31" s="268"/>
      <c r="D31" s="105"/>
    </row>
    <row r="32" spans="1:4" ht="19.5" customHeight="1">
      <c r="A32" s="267" t="str">
        <f>+'Conciliación Bancaria'!A34</f>
        <v>Banco XXX C/C en pesos N° XXX</v>
      </c>
      <c r="B32" s="268"/>
      <c r="C32" s="268"/>
      <c r="D32" s="106"/>
    </row>
    <row r="33" spans="1:4" ht="19.5" customHeight="1">
      <c r="A33" s="288" t="s">
        <v>3</v>
      </c>
      <c r="B33" s="289"/>
      <c r="C33" s="289"/>
      <c r="D33" s="106">
        <v>0</v>
      </c>
    </row>
    <row r="34" spans="1:6" ht="19.5" customHeight="1">
      <c r="A34" s="286" t="s">
        <v>5</v>
      </c>
      <c r="B34" s="287"/>
      <c r="C34" s="287"/>
      <c r="D34" s="101">
        <f>SUM(D12:D33)</f>
        <v>0</v>
      </c>
      <c r="E34" s="4"/>
      <c r="F34" s="4"/>
    </row>
    <row r="35" spans="1:6" ht="24.75" customHeight="1">
      <c r="A35" s="256" t="s">
        <v>4</v>
      </c>
      <c r="B35" s="256"/>
      <c r="C35" s="256"/>
      <c r="D35" s="187" t="s">
        <v>1</v>
      </c>
      <c r="E35" s="5"/>
      <c r="F35" s="6"/>
    </row>
    <row r="36" spans="1:6" ht="19.5" customHeight="1">
      <c r="A36" s="274" t="s">
        <v>187</v>
      </c>
      <c r="B36" s="274"/>
      <c r="C36" s="274"/>
      <c r="D36" s="107">
        <f>'Arqueo de Caja'!D130</f>
        <v>0</v>
      </c>
      <c r="E36" s="5"/>
      <c r="F36" s="6"/>
    </row>
    <row r="37" spans="1:6" ht="19.5" customHeight="1">
      <c r="A37" s="274" t="s">
        <v>188</v>
      </c>
      <c r="B37" s="274"/>
      <c r="C37" s="274"/>
      <c r="D37" s="107">
        <f>'Conciliación Bancaria'!B35</f>
        <v>0</v>
      </c>
      <c r="E37" s="5"/>
      <c r="F37" s="6"/>
    </row>
    <row r="38" spans="1:6" ht="19.5" customHeight="1">
      <c r="A38" s="274" t="s">
        <v>189</v>
      </c>
      <c r="B38" s="274"/>
      <c r="C38" s="274"/>
      <c r="D38" s="108">
        <f>+'Inversiones Financieras'!D53+'Inversiones Financieras'!E73</f>
        <v>0</v>
      </c>
      <c r="E38" s="5"/>
      <c r="F38" s="6"/>
    </row>
    <row r="39" spans="1:6" ht="19.5" customHeight="1" thickBot="1">
      <c r="A39" s="284" t="s">
        <v>6</v>
      </c>
      <c r="B39" s="284"/>
      <c r="C39" s="285"/>
      <c r="D39" s="102">
        <f>SUM(D36:D38)</f>
        <v>0</v>
      </c>
      <c r="E39" s="5"/>
      <c r="F39" s="6"/>
    </row>
    <row r="40" spans="1:4" ht="24.75" customHeight="1" thickBot="1">
      <c r="A40" s="271" t="s">
        <v>190</v>
      </c>
      <c r="B40" s="272"/>
      <c r="C40" s="273"/>
      <c r="D40" s="188">
        <f>+D34-D39</f>
        <v>0</v>
      </c>
    </row>
    <row r="41" spans="1:4" ht="15" customHeight="1">
      <c r="A41" s="270"/>
      <c r="B41" s="270"/>
      <c r="C41" s="270"/>
      <c r="D41" s="15"/>
    </row>
    <row r="42" spans="1:6" ht="24.75" customHeight="1" thickBot="1">
      <c r="A42" s="269" t="s">
        <v>191</v>
      </c>
      <c r="B42" s="269"/>
      <c r="C42" s="269"/>
      <c r="D42" s="189" t="s">
        <v>1</v>
      </c>
      <c r="E42" s="4"/>
      <c r="F42" s="4"/>
    </row>
    <row r="43" spans="1:6" ht="52.5" customHeight="1" thickBot="1">
      <c r="A43" s="279" t="s">
        <v>90</v>
      </c>
      <c r="B43" s="280"/>
      <c r="C43" s="280"/>
      <c r="D43" s="281"/>
      <c r="E43" s="4"/>
      <c r="F43" s="4"/>
    </row>
    <row r="44" spans="1:6" ht="24.75" customHeight="1">
      <c r="A44" s="290" t="s">
        <v>63</v>
      </c>
      <c r="B44" s="291"/>
      <c r="C44" s="292"/>
      <c r="D44" s="190">
        <f>SUM(D45:D64)</f>
        <v>0</v>
      </c>
      <c r="E44" s="4"/>
      <c r="F44" s="4"/>
    </row>
    <row r="45" spans="1:6" ht="18" customHeight="1">
      <c r="A45" s="266"/>
      <c r="B45" s="266"/>
      <c r="C45" s="266"/>
      <c r="D45" s="109"/>
      <c r="E45" s="4"/>
      <c r="F45" s="4"/>
    </row>
    <row r="46" spans="1:6" ht="18" customHeight="1">
      <c r="A46" s="266"/>
      <c r="B46" s="266"/>
      <c r="C46" s="266"/>
      <c r="D46" s="109"/>
      <c r="E46" s="4"/>
      <c r="F46" s="4"/>
    </row>
    <row r="47" spans="1:6" ht="18" customHeight="1">
      <c r="A47" s="266"/>
      <c r="B47" s="266"/>
      <c r="C47" s="266"/>
      <c r="D47" s="109"/>
      <c r="E47" s="4"/>
      <c r="F47" s="4"/>
    </row>
    <row r="48" spans="1:6" ht="18" customHeight="1">
      <c r="A48" s="266"/>
      <c r="B48" s="266"/>
      <c r="C48" s="266"/>
      <c r="D48" s="109"/>
      <c r="E48" s="4"/>
      <c r="F48" s="4"/>
    </row>
    <row r="49" spans="1:6" ht="18" customHeight="1">
      <c r="A49" s="266"/>
      <c r="B49" s="266"/>
      <c r="C49" s="266"/>
      <c r="D49" s="109"/>
      <c r="E49" s="4"/>
      <c r="F49" s="4"/>
    </row>
    <row r="50" spans="1:6" ht="18" customHeight="1">
      <c r="A50" s="266"/>
      <c r="B50" s="266"/>
      <c r="C50" s="266"/>
      <c r="D50" s="109"/>
      <c r="E50" s="4"/>
      <c r="F50" s="4"/>
    </row>
    <row r="51" spans="1:6" ht="18" customHeight="1">
      <c r="A51" s="266"/>
      <c r="B51" s="266"/>
      <c r="C51" s="266"/>
      <c r="D51" s="109"/>
      <c r="E51" s="4"/>
      <c r="F51" s="4"/>
    </row>
    <row r="52" spans="1:6" ht="18" customHeight="1">
      <c r="A52" s="266"/>
      <c r="B52" s="266"/>
      <c r="C52" s="266"/>
      <c r="D52" s="109"/>
      <c r="E52" s="4"/>
      <c r="F52" s="4"/>
    </row>
    <row r="53" spans="1:6" ht="18" customHeight="1">
      <c r="A53" s="266"/>
      <c r="B53" s="266"/>
      <c r="C53" s="266"/>
      <c r="D53" s="109"/>
      <c r="E53" s="4"/>
      <c r="F53" s="4"/>
    </row>
    <row r="54" spans="1:6" ht="18" customHeight="1">
      <c r="A54" s="266"/>
      <c r="B54" s="266"/>
      <c r="C54" s="266"/>
      <c r="D54" s="109"/>
      <c r="E54" s="4"/>
      <c r="F54" s="4"/>
    </row>
    <row r="55" spans="1:6" ht="18" customHeight="1">
      <c r="A55" s="266"/>
      <c r="B55" s="266"/>
      <c r="C55" s="266"/>
      <c r="D55" s="109"/>
      <c r="E55" s="4"/>
      <c r="F55" s="4"/>
    </row>
    <row r="56" spans="1:6" ht="18" customHeight="1">
      <c r="A56" s="266"/>
      <c r="B56" s="266"/>
      <c r="C56" s="266"/>
      <c r="D56" s="109"/>
      <c r="E56" s="4"/>
      <c r="F56" s="4"/>
    </row>
    <row r="57" spans="1:6" ht="18" customHeight="1">
      <c r="A57" s="266"/>
      <c r="B57" s="266"/>
      <c r="C57" s="266"/>
      <c r="D57" s="109"/>
      <c r="E57" s="4"/>
      <c r="F57" s="4"/>
    </row>
    <row r="58" spans="1:6" ht="18" customHeight="1">
      <c r="A58" s="266"/>
      <c r="B58" s="266"/>
      <c r="C58" s="266"/>
      <c r="D58" s="109"/>
      <c r="E58" s="4"/>
      <c r="F58" s="4"/>
    </row>
    <row r="59" spans="1:6" ht="18" customHeight="1">
      <c r="A59" s="266"/>
      <c r="B59" s="266"/>
      <c r="C59" s="266"/>
      <c r="D59" s="109"/>
      <c r="E59" s="4"/>
      <c r="F59" s="4"/>
    </row>
    <row r="60" spans="1:6" ht="18" customHeight="1">
      <c r="A60" s="266"/>
      <c r="B60" s="266"/>
      <c r="C60" s="266"/>
      <c r="D60" s="109"/>
      <c r="E60" s="4"/>
      <c r="F60" s="4"/>
    </row>
    <row r="61" spans="1:6" ht="18" customHeight="1">
      <c r="A61" s="266"/>
      <c r="B61" s="266"/>
      <c r="C61" s="266"/>
      <c r="D61" s="109"/>
      <c r="E61" s="4"/>
      <c r="F61" s="4"/>
    </row>
    <row r="62" spans="1:6" ht="18" customHeight="1">
      <c r="A62" s="266"/>
      <c r="B62" s="266"/>
      <c r="C62" s="266"/>
      <c r="D62" s="109"/>
      <c r="E62" s="4"/>
      <c r="F62" s="4"/>
    </row>
    <row r="63" spans="1:6" ht="18" customHeight="1">
      <c r="A63" s="266"/>
      <c r="B63" s="266"/>
      <c r="C63" s="266"/>
      <c r="D63" s="109"/>
      <c r="E63" s="4"/>
      <c r="F63" s="4"/>
    </row>
    <row r="64" spans="1:6" ht="18" customHeight="1">
      <c r="A64" s="266"/>
      <c r="B64" s="266"/>
      <c r="C64" s="266"/>
      <c r="D64" s="109"/>
      <c r="E64" s="4"/>
      <c r="F64" s="4"/>
    </row>
    <row r="65" spans="1:6" ht="24.75" customHeight="1">
      <c r="A65" s="283" t="s">
        <v>64</v>
      </c>
      <c r="B65" s="293"/>
      <c r="C65" s="294"/>
      <c r="D65" s="191">
        <f>SUM(D66:D84)</f>
        <v>0</v>
      </c>
      <c r="E65" s="4"/>
      <c r="F65" s="4"/>
    </row>
    <row r="66" spans="1:6" ht="18" customHeight="1">
      <c r="A66" s="266"/>
      <c r="B66" s="266"/>
      <c r="C66" s="266"/>
      <c r="D66" s="109"/>
      <c r="E66" s="4"/>
      <c r="F66" s="4"/>
    </row>
    <row r="67" spans="1:6" ht="18" customHeight="1">
      <c r="A67" s="266"/>
      <c r="B67" s="266"/>
      <c r="C67" s="266"/>
      <c r="D67" s="109"/>
      <c r="E67" s="4"/>
      <c r="F67" s="4"/>
    </row>
    <row r="68" spans="1:6" ht="18" customHeight="1">
      <c r="A68" s="266"/>
      <c r="B68" s="266"/>
      <c r="C68" s="266"/>
      <c r="D68" s="109"/>
      <c r="E68" s="4"/>
      <c r="F68" s="4"/>
    </row>
    <row r="69" spans="1:6" ht="18" customHeight="1">
      <c r="A69" s="266"/>
      <c r="B69" s="266"/>
      <c r="C69" s="266"/>
      <c r="D69" s="109"/>
      <c r="E69" s="4"/>
      <c r="F69" s="4"/>
    </row>
    <row r="70" spans="1:6" ht="18" customHeight="1">
      <c r="A70" s="266"/>
      <c r="B70" s="266"/>
      <c r="C70" s="266"/>
      <c r="D70" s="109"/>
      <c r="E70" s="4"/>
      <c r="F70" s="4"/>
    </row>
    <row r="71" spans="1:6" ht="18" customHeight="1">
      <c r="A71" s="266"/>
      <c r="B71" s="266"/>
      <c r="C71" s="266"/>
      <c r="D71" s="109"/>
      <c r="E71" s="4"/>
      <c r="F71" s="4"/>
    </row>
    <row r="72" spans="1:6" ht="18" customHeight="1">
      <c r="A72" s="266"/>
      <c r="B72" s="266"/>
      <c r="C72" s="266"/>
      <c r="D72" s="109"/>
      <c r="E72" s="4"/>
      <c r="F72" s="4"/>
    </row>
    <row r="73" spans="1:6" ht="18" customHeight="1">
      <c r="A73" s="266"/>
      <c r="B73" s="266"/>
      <c r="C73" s="266"/>
      <c r="D73" s="109"/>
      <c r="E73" s="4"/>
      <c r="F73" s="4"/>
    </row>
    <row r="74" spans="1:6" ht="18" customHeight="1">
      <c r="A74" s="266"/>
      <c r="B74" s="266"/>
      <c r="C74" s="266"/>
      <c r="D74" s="109"/>
      <c r="E74" s="4"/>
      <c r="F74" s="4"/>
    </row>
    <row r="75" spans="1:6" ht="18" customHeight="1">
      <c r="A75" s="266"/>
      <c r="B75" s="266"/>
      <c r="C75" s="266"/>
      <c r="D75" s="109"/>
      <c r="E75" s="4"/>
      <c r="F75" s="4"/>
    </row>
    <row r="76" spans="1:6" ht="18" customHeight="1">
      <c r="A76" s="266"/>
      <c r="B76" s="266"/>
      <c r="C76" s="266"/>
      <c r="D76" s="109"/>
      <c r="E76" s="4"/>
      <c r="F76" s="4"/>
    </row>
    <row r="77" spans="1:6" ht="18" customHeight="1">
      <c r="A77" s="266"/>
      <c r="B77" s="266"/>
      <c r="C77" s="266"/>
      <c r="D77" s="109"/>
      <c r="E77" s="4"/>
      <c r="F77" s="4"/>
    </row>
    <row r="78" spans="1:6" ht="18" customHeight="1">
      <c r="A78" s="266"/>
      <c r="B78" s="266"/>
      <c r="C78" s="266"/>
      <c r="D78" s="109"/>
      <c r="E78" s="4"/>
      <c r="F78" s="4"/>
    </row>
    <row r="79" spans="1:6" ht="18" customHeight="1">
      <c r="A79" s="266"/>
      <c r="B79" s="266"/>
      <c r="C79" s="266"/>
      <c r="D79" s="109"/>
      <c r="E79" s="4"/>
      <c r="F79" s="4"/>
    </row>
    <row r="80" spans="1:6" ht="18" customHeight="1">
      <c r="A80" s="266"/>
      <c r="B80" s="266"/>
      <c r="C80" s="266"/>
      <c r="D80" s="109"/>
      <c r="E80" s="4"/>
      <c r="F80" s="4"/>
    </row>
    <row r="81" spans="1:6" ht="18" customHeight="1">
      <c r="A81" s="266"/>
      <c r="B81" s="266"/>
      <c r="C81" s="266"/>
      <c r="D81" s="109"/>
      <c r="E81" s="4"/>
      <c r="F81" s="4"/>
    </row>
    <row r="82" spans="1:6" ht="18" customHeight="1">
      <c r="A82" s="266"/>
      <c r="B82" s="266"/>
      <c r="C82" s="266"/>
      <c r="D82" s="109"/>
      <c r="E82" s="4"/>
      <c r="F82" s="4"/>
    </row>
    <row r="83" spans="1:6" ht="18" customHeight="1">
      <c r="A83" s="266"/>
      <c r="B83" s="266"/>
      <c r="C83" s="266"/>
      <c r="D83" s="109"/>
      <c r="E83" s="4"/>
      <c r="F83" s="4"/>
    </row>
    <row r="84" spans="1:6" ht="18" customHeight="1" thickBot="1">
      <c r="A84" s="266"/>
      <c r="B84" s="266"/>
      <c r="C84" s="266"/>
      <c r="D84" s="110"/>
      <c r="E84" s="4"/>
      <c r="F84" s="4"/>
    </row>
    <row r="85" spans="1:6" ht="24.75" customHeight="1" thickBot="1">
      <c r="A85" s="282" t="s">
        <v>37</v>
      </c>
      <c r="B85" s="282"/>
      <c r="C85" s="283"/>
      <c r="D85" s="192">
        <f>+D40+D44-D65</f>
        <v>0</v>
      </c>
      <c r="E85" s="4"/>
      <c r="F85" s="4"/>
    </row>
    <row r="86" spans="1:6" ht="12.75" customHeight="1">
      <c r="A86" s="266"/>
      <c r="B86" s="266"/>
      <c r="C86" s="266"/>
      <c r="D86" s="103"/>
      <c r="E86" s="4"/>
      <c r="F86" s="4"/>
    </row>
    <row r="87" spans="1:4" ht="83.25" customHeight="1">
      <c r="A87" s="208" t="s">
        <v>7</v>
      </c>
      <c r="B87" s="209"/>
      <c r="C87" s="209"/>
      <c r="D87" s="210"/>
    </row>
    <row r="88" ht="12.75">
      <c r="A88" s="7"/>
    </row>
  </sheetData>
  <sheetProtection password="DC90" sheet="1" insertRows="0"/>
  <mergeCells count="81">
    <mergeCell ref="A84:C84"/>
    <mergeCell ref="A64:C64"/>
    <mergeCell ref="A62:C62"/>
    <mergeCell ref="A81:C81"/>
    <mergeCell ref="A65:C65"/>
    <mergeCell ref="A58:C58"/>
    <mergeCell ref="A48:C48"/>
    <mergeCell ref="A60:C60"/>
    <mergeCell ref="A79:C79"/>
    <mergeCell ref="A61:C61"/>
    <mergeCell ref="A44:C44"/>
    <mergeCell ref="A45:C45"/>
    <mergeCell ref="A57:C57"/>
    <mergeCell ref="A71:C71"/>
    <mergeCell ref="A72:C72"/>
    <mergeCell ref="A73:C73"/>
    <mergeCell ref="A38:C38"/>
    <mergeCell ref="A39:C39"/>
    <mergeCell ref="A47:C47"/>
    <mergeCell ref="A37:C37"/>
    <mergeCell ref="A34:C34"/>
    <mergeCell ref="A33:C33"/>
    <mergeCell ref="A87:D87"/>
    <mergeCell ref="A43:D43"/>
    <mergeCell ref="A66:C66"/>
    <mergeCell ref="A85:C85"/>
    <mergeCell ref="A83:C83"/>
    <mergeCell ref="A68:C68"/>
    <mergeCell ref="A77:C77"/>
    <mergeCell ref="A78:C78"/>
    <mergeCell ref="A82:C82"/>
    <mergeCell ref="A67:C67"/>
    <mergeCell ref="A35:C35"/>
    <mergeCell ref="A30:C30"/>
    <mergeCell ref="B9:D9"/>
    <mergeCell ref="B10:D10"/>
    <mergeCell ref="A12:C12"/>
    <mergeCell ref="A13:C13"/>
    <mergeCell ref="A11:C11"/>
    <mergeCell ref="A14:C14"/>
    <mergeCell ref="A16:C16"/>
    <mergeCell ref="A17:C17"/>
    <mergeCell ref="A25:C25"/>
    <mergeCell ref="A19:C19"/>
    <mergeCell ref="A20:C20"/>
    <mergeCell ref="A29:C29"/>
    <mergeCell ref="A31:C31"/>
    <mergeCell ref="A7:D7"/>
    <mergeCell ref="A27:C27"/>
    <mergeCell ref="A8:D8"/>
    <mergeCell ref="A18:C18"/>
    <mergeCell ref="A40:C40"/>
    <mergeCell ref="A54:C54"/>
    <mergeCell ref="A55:C55"/>
    <mergeCell ref="A56:C56"/>
    <mergeCell ref="A59:C59"/>
    <mergeCell ref="A15:C15"/>
    <mergeCell ref="A36:C36"/>
    <mergeCell ref="A32:C32"/>
    <mergeCell ref="A23:C23"/>
    <mergeCell ref="A24:C24"/>
    <mergeCell ref="A21:C21"/>
    <mergeCell ref="A42:C42"/>
    <mergeCell ref="A41:C41"/>
    <mergeCell ref="A53:C53"/>
    <mergeCell ref="A22:C22"/>
    <mergeCell ref="A26:C26"/>
    <mergeCell ref="A49:C49"/>
    <mergeCell ref="A50:C50"/>
    <mergeCell ref="A46:C46"/>
    <mergeCell ref="A28:C28"/>
    <mergeCell ref="A86:C86"/>
    <mergeCell ref="A75:C75"/>
    <mergeCell ref="A76:C76"/>
    <mergeCell ref="A51:C51"/>
    <mergeCell ref="A52:C52"/>
    <mergeCell ref="A69:C69"/>
    <mergeCell ref="A70:C70"/>
    <mergeCell ref="A80:C80"/>
    <mergeCell ref="A63:C63"/>
    <mergeCell ref="A74:C74"/>
  </mergeCells>
  <conditionalFormatting sqref="D85">
    <cfRule type="cellIs" priority="1" dxfId="1" operator="equal" stopIfTrue="1">
      <formula>0</formula>
    </cfRule>
  </conditionalFormatting>
  <dataValidations count="2">
    <dataValidation type="decimal" operator="greaterThan" allowBlank="1" showInputMessage="1" showErrorMessage="1" promptTitle="Valor Absoluto" prompt="Ingresar los importes de los ajustes en valor absoluto." errorTitle="Valor Absoluto!!" error="Debe ingresar los importes de los ajustes en valor absoluto." sqref="D86 D66:D84">
      <formula1>0</formula1>
    </dataValidation>
    <dataValidation type="decimal" operator="greaterThan" allowBlank="1" showInputMessage="1" showErrorMessage="1" promptTitle="Valor Absoluto" prompt="Ingresar los importes de los ajustes en valor absoluto." errorTitle="Valor Absoluto" error="Debe ingresar los importes de los ajustes en valor absoluto!!" sqref="D45:D64">
      <formula1>0</formula1>
    </dataValidation>
  </dataValidations>
  <printOptions/>
  <pageMargins left="0.5" right="0.17" top="0.56" bottom="0.37" header="0.23" footer="0.18"/>
  <pageSetup fitToHeight="0" fitToWidth="1" horizontalDpi="600" verticalDpi="600" orientation="portrait" paperSize="9" scale="80" r:id="rId2"/>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D29"/>
  <sheetViews>
    <sheetView zoomScaleSheetLayoutView="100" zoomScalePageLayoutView="0" workbookViewId="0" topLeftCell="A1">
      <selection activeCell="C8" sqref="C8:D8"/>
    </sheetView>
  </sheetViews>
  <sheetFormatPr defaultColWidth="11.421875" defaultRowHeight="12.75"/>
  <cols>
    <col min="1" max="1" width="19.7109375" style="1" customWidth="1"/>
    <col min="2" max="2" width="54.57421875" style="1" customWidth="1"/>
    <col min="3" max="3" width="20.421875" style="1" customWidth="1"/>
    <col min="4" max="4" width="56.140625" style="1" customWidth="1"/>
    <col min="5" max="16384" width="11.421875" style="1" customWidth="1"/>
  </cols>
  <sheetData>
    <row r="1" spans="1:4" ht="12" customHeight="1">
      <c r="A1" s="58"/>
      <c r="B1" s="59"/>
      <c r="C1" s="60"/>
      <c r="D1" s="61"/>
    </row>
    <row r="2" spans="1:4" ht="12" customHeight="1">
      <c r="A2" s="57"/>
      <c r="B2" s="2"/>
      <c r="C2" s="3"/>
      <c r="D2" s="38"/>
    </row>
    <row r="3" spans="1:4" ht="12" customHeight="1">
      <c r="A3" s="57"/>
      <c r="B3" s="2"/>
      <c r="C3" s="3"/>
      <c r="D3" s="38"/>
    </row>
    <row r="4" spans="1:4" ht="12" customHeight="1">
      <c r="A4" s="57"/>
      <c r="B4" s="2"/>
      <c r="C4" s="3"/>
      <c r="D4" s="38"/>
    </row>
    <row r="5" spans="1:4" ht="12" customHeight="1">
      <c r="A5" s="57"/>
      <c r="B5" s="2"/>
      <c r="C5" s="3"/>
      <c r="D5" s="38"/>
    </row>
    <row r="6" spans="1:4" ht="34.5" customHeight="1" thickBot="1">
      <c r="A6" s="62"/>
      <c r="B6" s="63"/>
      <c r="C6" s="64"/>
      <c r="D6" s="65"/>
    </row>
    <row r="7" spans="1:4" ht="33" customHeight="1" thickBot="1">
      <c r="A7" s="227" t="str">
        <f>Instrucciones!A1</f>
        <v>POSICION MENSUAL NOVIEMBRE 2019</v>
      </c>
      <c r="B7" s="228"/>
      <c r="C7" s="228"/>
      <c r="D7" s="229"/>
    </row>
    <row r="8" spans="1:4" ht="30" customHeight="1" thickBot="1">
      <c r="A8" s="230" t="s">
        <v>92</v>
      </c>
      <c r="B8" s="232"/>
      <c r="C8" s="230" t="s">
        <v>91</v>
      </c>
      <c r="D8" s="232"/>
    </row>
    <row r="9" spans="1:4" ht="18" customHeight="1">
      <c r="A9" s="295" t="s">
        <v>183</v>
      </c>
      <c r="B9" s="296"/>
      <c r="C9" s="295" t="s">
        <v>183</v>
      </c>
      <c r="D9" s="296"/>
    </row>
    <row r="10" spans="1:4" ht="18" customHeight="1">
      <c r="A10" s="297"/>
      <c r="B10" s="298"/>
      <c r="C10" s="297"/>
      <c r="D10" s="298"/>
    </row>
    <row r="11" spans="1:4" ht="18" customHeight="1">
      <c r="A11" s="297"/>
      <c r="B11" s="298"/>
      <c r="C11" s="297"/>
      <c r="D11" s="298"/>
    </row>
    <row r="12" spans="1:4" ht="18" customHeight="1">
      <c r="A12" s="297"/>
      <c r="B12" s="298"/>
      <c r="C12" s="297"/>
      <c r="D12" s="298"/>
    </row>
    <row r="13" spans="1:4" ht="18" customHeight="1">
      <c r="A13" s="297"/>
      <c r="B13" s="298"/>
      <c r="C13" s="297"/>
      <c r="D13" s="298"/>
    </row>
    <row r="14" spans="1:4" ht="18" customHeight="1">
      <c r="A14" s="297"/>
      <c r="B14" s="298"/>
      <c r="C14" s="297"/>
      <c r="D14" s="298"/>
    </row>
    <row r="15" spans="1:4" ht="18" customHeight="1" thickBot="1">
      <c r="A15" s="297"/>
      <c r="B15" s="298"/>
      <c r="C15" s="297"/>
      <c r="D15" s="298"/>
    </row>
    <row r="16" spans="1:4" ht="18" customHeight="1">
      <c r="A16" s="295" t="s">
        <v>184</v>
      </c>
      <c r="B16" s="296"/>
      <c r="C16" s="295" t="s">
        <v>184</v>
      </c>
      <c r="D16" s="296"/>
    </row>
    <row r="17" spans="1:4" ht="18" customHeight="1">
      <c r="A17" s="297"/>
      <c r="B17" s="298"/>
      <c r="C17" s="297"/>
      <c r="D17" s="298"/>
    </row>
    <row r="18" spans="1:4" ht="18" customHeight="1">
      <c r="A18" s="297"/>
      <c r="B18" s="298"/>
      <c r="C18" s="297"/>
      <c r="D18" s="298"/>
    </row>
    <row r="19" spans="1:4" ht="18" customHeight="1">
      <c r="A19" s="297"/>
      <c r="B19" s="298"/>
      <c r="C19" s="297"/>
      <c r="D19" s="298"/>
    </row>
    <row r="20" spans="1:4" ht="18" customHeight="1">
      <c r="A20" s="297"/>
      <c r="B20" s="298"/>
      <c r="C20" s="297"/>
      <c r="D20" s="298"/>
    </row>
    <row r="21" spans="1:4" ht="18" customHeight="1">
      <c r="A21" s="297"/>
      <c r="B21" s="298"/>
      <c r="C21" s="297"/>
      <c r="D21" s="298"/>
    </row>
    <row r="22" spans="1:4" ht="18" customHeight="1" thickBot="1">
      <c r="A22" s="297"/>
      <c r="B22" s="298"/>
      <c r="C22" s="297"/>
      <c r="D22" s="298"/>
    </row>
    <row r="23" spans="1:4" ht="18" customHeight="1">
      <c r="A23" s="295" t="s">
        <v>185</v>
      </c>
      <c r="B23" s="296"/>
      <c r="C23" s="295" t="s">
        <v>185</v>
      </c>
      <c r="D23" s="296"/>
    </row>
    <row r="24" spans="1:4" ht="18" customHeight="1">
      <c r="A24" s="297"/>
      <c r="B24" s="298"/>
      <c r="C24" s="297"/>
      <c r="D24" s="298"/>
    </row>
    <row r="25" spans="1:4" ht="18" customHeight="1">
      <c r="A25" s="297"/>
      <c r="B25" s="298"/>
      <c r="C25" s="297"/>
      <c r="D25" s="298"/>
    </row>
    <row r="26" spans="1:4" ht="18" customHeight="1">
      <c r="A26" s="297"/>
      <c r="B26" s="298"/>
      <c r="C26" s="297"/>
      <c r="D26" s="298"/>
    </row>
    <row r="27" spans="1:4" ht="18" customHeight="1">
      <c r="A27" s="297"/>
      <c r="B27" s="298"/>
      <c r="C27" s="297"/>
      <c r="D27" s="298"/>
    </row>
    <row r="28" spans="1:4" ht="18" customHeight="1">
      <c r="A28" s="297"/>
      <c r="B28" s="298"/>
      <c r="C28" s="297"/>
      <c r="D28" s="298"/>
    </row>
    <row r="29" spans="1:4" ht="18" customHeight="1" thickBot="1">
      <c r="A29" s="299"/>
      <c r="B29" s="300"/>
      <c r="C29" s="299"/>
      <c r="D29" s="300"/>
    </row>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password="DC90" sheet="1" insertRows="0"/>
  <mergeCells count="9">
    <mergeCell ref="A23:B29"/>
    <mergeCell ref="C23:D29"/>
    <mergeCell ref="A9:B15"/>
    <mergeCell ref="C8:D8"/>
    <mergeCell ref="A8:B8"/>
    <mergeCell ref="A7:D7"/>
    <mergeCell ref="C9:D15"/>
    <mergeCell ref="A16:B22"/>
    <mergeCell ref="C16:D22"/>
  </mergeCells>
  <printOptions/>
  <pageMargins left="0.7" right="0.49" top="0.75" bottom="0.65" header="0.3" footer="0.17"/>
  <pageSetup fitToHeight="0" fitToWidth="1" orientation="landscape" paperSize="9" scale="9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184"/>
  <sheetViews>
    <sheetView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C5" sqref="C5:E5"/>
    </sheetView>
  </sheetViews>
  <sheetFormatPr defaultColWidth="11.421875" defaultRowHeight="12.75"/>
  <cols>
    <col min="1" max="1" width="40.7109375" style="42" customWidth="1"/>
    <col min="2" max="2" width="40.7109375" style="41" customWidth="1"/>
    <col min="3" max="4" width="18.7109375" style="43" customWidth="1"/>
    <col min="5" max="6" width="18.7109375" style="41" customWidth="1"/>
    <col min="7" max="8" width="17.7109375" style="43" customWidth="1"/>
    <col min="9" max="13" width="17.7109375" style="41" customWidth="1"/>
    <col min="14" max="18" width="17.7109375" style="44" customWidth="1"/>
    <col min="19" max="16384" width="11.421875" style="41" customWidth="1"/>
  </cols>
  <sheetData>
    <row r="1" spans="1:18" ht="27.75" customHeight="1">
      <c r="A1" s="329" t="s">
        <v>106</v>
      </c>
      <c r="B1" s="330"/>
      <c r="C1" s="337" t="s">
        <v>94</v>
      </c>
      <c r="D1" s="338"/>
      <c r="E1" s="338"/>
      <c r="F1" s="339"/>
      <c r="G1" s="323" t="s">
        <v>95</v>
      </c>
      <c r="H1" s="324"/>
      <c r="I1" s="324"/>
      <c r="J1" s="324"/>
      <c r="K1" s="324"/>
      <c r="L1" s="324"/>
      <c r="M1" s="324"/>
      <c r="N1" s="325"/>
      <c r="O1" s="305" t="s">
        <v>96</v>
      </c>
      <c r="P1" s="306"/>
      <c r="Q1" s="306"/>
      <c r="R1" s="307"/>
    </row>
    <row r="2" spans="1:18" ht="39" customHeight="1" thickBot="1">
      <c r="A2" s="331"/>
      <c r="B2" s="332"/>
      <c r="C2" s="340"/>
      <c r="D2" s="341"/>
      <c r="E2" s="341"/>
      <c r="F2" s="342"/>
      <c r="G2" s="326"/>
      <c r="H2" s="327"/>
      <c r="I2" s="327"/>
      <c r="J2" s="327"/>
      <c r="K2" s="327"/>
      <c r="L2" s="327"/>
      <c r="M2" s="327"/>
      <c r="N2" s="328"/>
      <c r="O2" s="308"/>
      <c r="P2" s="309"/>
      <c r="Q2" s="309"/>
      <c r="R2" s="310"/>
    </row>
    <row r="3" spans="1:18" ht="44.25" customHeight="1">
      <c r="A3" s="333" t="s">
        <v>108</v>
      </c>
      <c r="B3" s="335" t="s">
        <v>93</v>
      </c>
      <c r="C3" s="343" t="s">
        <v>97</v>
      </c>
      <c r="D3" s="345" t="s">
        <v>98</v>
      </c>
      <c r="E3" s="313" t="s">
        <v>99</v>
      </c>
      <c r="F3" s="315" t="s">
        <v>100</v>
      </c>
      <c r="G3" s="317" t="s">
        <v>97</v>
      </c>
      <c r="H3" s="318"/>
      <c r="I3" s="318"/>
      <c r="J3" s="319" t="s">
        <v>98</v>
      </c>
      <c r="K3" s="321" t="s">
        <v>99</v>
      </c>
      <c r="L3" s="322"/>
      <c r="M3" s="322"/>
      <c r="N3" s="347" t="s">
        <v>101</v>
      </c>
      <c r="O3" s="311" t="s">
        <v>97</v>
      </c>
      <c r="P3" s="301" t="s">
        <v>98</v>
      </c>
      <c r="Q3" s="303" t="s">
        <v>99</v>
      </c>
      <c r="R3" s="303" t="s">
        <v>102</v>
      </c>
    </row>
    <row r="4" spans="1:18" ht="34.5" customHeight="1" thickBot="1">
      <c r="A4" s="334"/>
      <c r="B4" s="336"/>
      <c r="C4" s="344"/>
      <c r="D4" s="346"/>
      <c r="E4" s="314"/>
      <c r="F4" s="316"/>
      <c r="G4" s="45" t="s">
        <v>103</v>
      </c>
      <c r="H4" s="46" t="s">
        <v>104</v>
      </c>
      <c r="I4" s="46" t="s">
        <v>105</v>
      </c>
      <c r="J4" s="320"/>
      <c r="K4" s="47" t="s">
        <v>103</v>
      </c>
      <c r="L4" s="46" t="s">
        <v>104</v>
      </c>
      <c r="M4" s="46" t="s">
        <v>105</v>
      </c>
      <c r="N4" s="348"/>
      <c r="O4" s="312"/>
      <c r="P4" s="302"/>
      <c r="Q4" s="304"/>
      <c r="R4" s="304"/>
    </row>
    <row r="5" spans="1:18" ht="45" customHeight="1" thickBot="1">
      <c r="A5" s="66">
        <f>+Instrucciones!B13</f>
        <v>0</v>
      </c>
      <c r="B5" s="71">
        <f>+Instrucciones!B14</f>
        <v>0</v>
      </c>
      <c r="C5" s="67">
        <f>'Conciliación Saldos Financieros'!D12</f>
        <v>0</v>
      </c>
      <c r="D5" s="68">
        <f>SUM('Conciliación Saldos Financieros'!D13:D32)</f>
        <v>0</v>
      </c>
      <c r="E5" s="68">
        <f>'Conciliación Saldos Financieros'!D33</f>
        <v>0</v>
      </c>
      <c r="F5" s="72">
        <f>C5+D5+E5</f>
        <v>0</v>
      </c>
      <c r="G5" s="67">
        <f>'Arqueo de Caja'!D21</f>
        <v>0</v>
      </c>
      <c r="H5" s="68">
        <f>'Arqueo de Caja'!D44</f>
        <v>0</v>
      </c>
      <c r="I5" s="68">
        <f>G5+H5</f>
        <v>0</v>
      </c>
      <c r="J5" s="68">
        <f>'Conciliación Bancaria'!B35</f>
        <v>0</v>
      </c>
      <c r="K5" s="68">
        <f>'Inversiones Financieras'!D53</f>
        <v>0</v>
      </c>
      <c r="L5" s="68">
        <f>'Inversiones Financieras'!E73</f>
        <v>0</v>
      </c>
      <c r="M5" s="68">
        <f>K5+L5</f>
        <v>0</v>
      </c>
      <c r="N5" s="70">
        <f>I5+J5+M5</f>
        <v>0</v>
      </c>
      <c r="O5" s="67">
        <f>C5-I5</f>
        <v>0</v>
      </c>
      <c r="P5" s="68">
        <f>D5-J5</f>
        <v>0</v>
      </c>
      <c r="Q5" s="68">
        <f>E5-M5</f>
        <v>0</v>
      </c>
      <c r="R5" s="69">
        <f>F5-N5</f>
        <v>0</v>
      </c>
    </row>
    <row r="6" ht="15">
      <c r="B6" s="54"/>
    </row>
    <row r="8" ht="15">
      <c r="A8" s="48"/>
    </row>
    <row r="37" ht="15">
      <c r="A37" s="41"/>
    </row>
    <row r="38" ht="15">
      <c r="A38" s="41"/>
    </row>
    <row r="39" ht="15">
      <c r="A39" s="41"/>
    </row>
    <row r="40" ht="15">
      <c r="A40" s="41"/>
    </row>
    <row r="41" ht="15">
      <c r="A41" s="41"/>
    </row>
    <row r="42" ht="15">
      <c r="A42" s="41"/>
    </row>
    <row r="43" ht="15">
      <c r="A43" s="41"/>
    </row>
    <row r="44" ht="15">
      <c r="A44" s="41"/>
    </row>
    <row r="45" ht="15">
      <c r="A45" s="48"/>
    </row>
    <row r="46" ht="15">
      <c r="A46" s="48"/>
    </row>
    <row r="47" ht="15">
      <c r="A47" s="48"/>
    </row>
    <row r="48" ht="15">
      <c r="A48" s="48"/>
    </row>
    <row r="49" ht="15">
      <c r="A49" s="48"/>
    </row>
    <row r="50" ht="15">
      <c r="A50" s="48"/>
    </row>
    <row r="51" ht="15">
      <c r="A51" s="48"/>
    </row>
    <row r="52" ht="15">
      <c r="A52" s="48"/>
    </row>
    <row r="53" ht="15">
      <c r="A53" s="48"/>
    </row>
    <row r="54" ht="15">
      <c r="A54" s="48"/>
    </row>
    <row r="55" ht="15">
      <c r="A55" s="48"/>
    </row>
    <row r="56" ht="15">
      <c r="A56" s="48"/>
    </row>
    <row r="57" ht="15">
      <c r="A57" s="48"/>
    </row>
    <row r="58" ht="15">
      <c r="A58" s="48"/>
    </row>
    <row r="59" ht="15">
      <c r="A59" s="48"/>
    </row>
    <row r="60" ht="15">
      <c r="A60" s="48"/>
    </row>
    <row r="61" ht="15">
      <c r="A61" s="48"/>
    </row>
    <row r="62" ht="15">
      <c r="A62" s="48"/>
    </row>
    <row r="63" ht="15">
      <c r="A63" s="48"/>
    </row>
    <row r="64" ht="15">
      <c r="A64" s="48"/>
    </row>
    <row r="65" ht="15">
      <c r="A65" s="48"/>
    </row>
    <row r="66" ht="15">
      <c r="A66" s="48"/>
    </row>
    <row r="67" ht="15">
      <c r="A67" s="48"/>
    </row>
    <row r="149" ht="15">
      <c r="A149" s="49"/>
    </row>
    <row r="150" ht="15">
      <c r="A150" s="49"/>
    </row>
    <row r="151" ht="15">
      <c r="A151" s="49"/>
    </row>
    <row r="152" ht="15">
      <c r="A152" s="49"/>
    </row>
    <row r="153" ht="15">
      <c r="A153" s="49"/>
    </row>
    <row r="154" ht="15">
      <c r="A154" s="49"/>
    </row>
    <row r="155" ht="15">
      <c r="A155" s="49"/>
    </row>
    <row r="156" ht="15">
      <c r="A156" s="49"/>
    </row>
    <row r="157" ht="15">
      <c r="A157" s="49"/>
    </row>
    <row r="158" ht="15">
      <c r="A158" s="49"/>
    </row>
    <row r="159" ht="15">
      <c r="A159" s="49"/>
    </row>
    <row r="160" ht="15">
      <c r="A160" s="49"/>
    </row>
    <row r="161" ht="15">
      <c r="A161" s="49"/>
    </row>
    <row r="162" ht="15">
      <c r="A162" s="49"/>
    </row>
    <row r="163" ht="15">
      <c r="A163" s="49"/>
    </row>
    <row r="164" ht="15">
      <c r="A164" s="49"/>
    </row>
    <row r="165" ht="15">
      <c r="A165" s="49"/>
    </row>
    <row r="166" ht="15">
      <c r="A166" s="49"/>
    </row>
    <row r="167" ht="15">
      <c r="A167" s="49"/>
    </row>
    <row r="168" ht="15">
      <c r="A168" s="49"/>
    </row>
    <row r="169" ht="15">
      <c r="A169" s="49"/>
    </row>
    <row r="170" ht="15">
      <c r="A170" s="49"/>
    </row>
    <row r="171" ht="15">
      <c r="A171" s="49"/>
    </row>
    <row r="172" ht="15">
      <c r="A172" s="49"/>
    </row>
    <row r="173" ht="15">
      <c r="A173" s="49"/>
    </row>
    <row r="174" ht="15">
      <c r="A174" s="49"/>
    </row>
    <row r="175" ht="15">
      <c r="A175" s="49"/>
    </row>
    <row r="176" ht="15">
      <c r="A176" s="49"/>
    </row>
    <row r="177" ht="15">
      <c r="A177" s="49"/>
    </row>
    <row r="178" ht="15">
      <c r="A178" s="49"/>
    </row>
    <row r="179" ht="15">
      <c r="A179" s="49"/>
    </row>
    <row r="180" ht="15">
      <c r="A180" s="49"/>
    </row>
    <row r="181" ht="15">
      <c r="A181" s="49"/>
    </row>
    <row r="182" ht="15">
      <c r="A182" s="49"/>
    </row>
    <row r="183" ht="15">
      <c r="A183" s="49"/>
    </row>
    <row r="184" ht="15">
      <c r="A184" s="49"/>
    </row>
  </sheetData>
  <sheetProtection password="DC90" sheet="1"/>
  <mergeCells count="18">
    <mergeCell ref="G1:N2"/>
    <mergeCell ref="A1:B2"/>
    <mergeCell ref="A3:A4"/>
    <mergeCell ref="B3:B4"/>
    <mergeCell ref="C1:F2"/>
    <mergeCell ref="C3:C4"/>
    <mergeCell ref="D3:D4"/>
    <mergeCell ref="N3:N4"/>
    <mergeCell ref="P3:P4"/>
    <mergeCell ref="Q3:Q4"/>
    <mergeCell ref="R3:R4"/>
    <mergeCell ref="O1:R2"/>
    <mergeCell ref="O3:O4"/>
    <mergeCell ref="E3:E4"/>
    <mergeCell ref="F3:F4"/>
    <mergeCell ref="G3:I3"/>
    <mergeCell ref="J3:J4"/>
    <mergeCell ref="K3:M3"/>
  </mergeCells>
  <conditionalFormatting sqref="C5">
    <cfRule type="cellIs" priority="7" dxfId="0" operator="equal" stopIfTrue="1">
      <formula>'SALDOS DE TESORERIA'!#REF!</formula>
    </cfRule>
  </conditionalFormatting>
  <printOptions/>
  <pageMargins left="0.2362204724409449" right="0.15748031496062992" top="0.97" bottom="0.8267716535433072" header="0.15748031496062992" footer="0.15748031496062992"/>
  <pageSetup fitToHeight="0" fitToWidth="1" horizontalDpi="600" verticalDpi="600" orientation="landscape" paperSize="9" scale="39"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Usuario</cp:lastModifiedBy>
  <cp:lastPrinted>2019-11-13T17:14:13Z</cp:lastPrinted>
  <dcterms:created xsi:type="dcterms:W3CDTF">2014-02-17T10:52:30Z</dcterms:created>
  <dcterms:modified xsi:type="dcterms:W3CDTF">2019-11-15T13:32:29Z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1033-9.1.0.4280</vt:lpwstr>
  </property>
</Properties>
</file>