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DC90" lockStructure="1"/>
  <bookViews>
    <workbookView xWindow="0" yWindow="0" windowWidth="28800" windowHeight="12435"/>
  </bookViews>
  <sheets>
    <sheet name="ENCABEZADO" sheetId="5" r:id="rId1"/>
    <sheet name="Arqueo Caja" sheetId="4" r:id="rId2"/>
    <sheet name="Arqueo Caja ME" sheetId="6" r:id="rId3"/>
    <sheet name="Bancos" sheetId="7" r:id="rId4"/>
    <sheet name="Inversiones" sheetId="9" r:id="rId5"/>
    <sheet name="Conciliación Financiera" sheetId="2" r:id="rId6"/>
  </sheets>
  <definedNames>
    <definedName name="_xlnm.Print_Area" localSheetId="3">Bancos!$A$1:$E$27</definedName>
    <definedName name="_xlnm.Print_Area" localSheetId="4">Inversiones!$A$1:$E$64</definedName>
  </definedNames>
  <calcPr calcId="144525"/>
</workbook>
</file>

<file path=xl/calcChain.xml><?xml version="1.0" encoding="utf-8"?>
<calcChain xmlns="http://schemas.openxmlformats.org/spreadsheetml/2006/main">
  <c r="A1" i="2" l="1"/>
  <c r="A1" i="9"/>
  <c r="A1" i="7"/>
  <c r="A1" i="6"/>
  <c r="A1" i="4"/>
  <c r="D26" i="7" l="1"/>
  <c r="B26" i="7"/>
  <c r="G25" i="7"/>
  <c r="G24" i="7"/>
  <c r="G23" i="7"/>
  <c r="G22" i="7"/>
  <c r="G6" i="7"/>
  <c r="E55" i="4" l="1"/>
  <c r="E53" i="4"/>
  <c r="B4" i="2" l="1"/>
  <c r="B3" i="2"/>
  <c r="D43" i="9" l="1"/>
  <c r="D42" i="9"/>
  <c r="E60" i="9" l="1"/>
  <c r="E61" i="9"/>
  <c r="E63" i="9" l="1"/>
  <c r="E62" i="9"/>
  <c r="E59" i="9"/>
  <c r="E58" i="9"/>
  <c r="E57" i="9"/>
  <c r="E56" i="9"/>
  <c r="E55" i="9"/>
  <c r="E54" i="9"/>
  <c r="E53" i="9"/>
  <c r="E52" i="9"/>
  <c r="E51" i="9"/>
  <c r="E50" i="9"/>
  <c r="E49" i="9"/>
  <c r="E48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E64" i="9" l="1"/>
  <c r="D44" i="9"/>
  <c r="D10" i="2" l="1"/>
  <c r="E2" i="7" l="1"/>
  <c r="D2" i="2"/>
  <c r="D17" i="6"/>
  <c r="D18" i="6"/>
  <c r="D19" i="6"/>
  <c r="D20" i="6"/>
  <c r="D21" i="6"/>
  <c r="D22" i="6"/>
  <c r="D23" i="6"/>
  <c r="D24" i="6"/>
  <c r="D12" i="6"/>
  <c r="D13" i="6"/>
  <c r="D14" i="6"/>
  <c r="D25" i="6" s="1"/>
  <c r="D15" i="6"/>
  <c r="D16" i="6"/>
  <c r="D11" i="6"/>
  <c r="D10" i="6"/>
  <c r="B4" i="6"/>
  <c r="B3" i="6"/>
  <c r="D2" i="6"/>
  <c r="C4" i="4"/>
  <c r="C3" i="4"/>
  <c r="E2" i="4"/>
  <c r="E2" i="9" l="1"/>
  <c r="D9" i="2" l="1"/>
  <c r="D27" i="6"/>
  <c r="E31" i="4"/>
  <c r="D8" i="2" l="1"/>
  <c r="E40" i="4"/>
  <c r="E18" i="4"/>
  <c r="D7" i="2" l="1"/>
  <c r="D11" i="2" s="1"/>
</calcChain>
</file>

<file path=xl/sharedStrings.xml><?xml version="1.0" encoding="utf-8"?>
<sst xmlns="http://schemas.openxmlformats.org/spreadsheetml/2006/main" count="236" uniqueCount="184">
  <si>
    <t>DINERO EN EFECTIVO</t>
  </si>
  <si>
    <t>BILLETES</t>
  </si>
  <si>
    <t>CANTIDAD</t>
  </si>
  <si>
    <t>MONEDAS</t>
  </si>
  <si>
    <t>TOTAL</t>
  </si>
  <si>
    <t>CHEQUES DE TERCEROS NO PRESENTADOS AL COBRO</t>
  </si>
  <si>
    <t>FECHA</t>
  </si>
  <si>
    <t>Nº CHEQUE</t>
  </si>
  <si>
    <t>EMISOR</t>
  </si>
  <si>
    <t>MONTO</t>
  </si>
  <si>
    <t>OTROS VALORES LEGALES SIN RESTRICCIONES ESPECÍFICAS</t>
  </si>
  <si>
    <t>TIPO DE MONEDA</t>
  </si>
  <si>
    <t>VALOR CONTABLE</t>
  </si>
  <si>
    <t>ARQUEO DE CAJA (MONEDA NACIONAL)</t>
  </si>
  <si>
    <t>IMPORTE</t>
  </si>
  <si>
    <t>CONCEPTO</t>
  </si>
  <si>
    <t>CONCILIACIÓN DE SALDOS FINANCIEROS</t>
  </si>
  <si>
    <t xml:space="preserve">DEPENDENCIA: </t>
  </si>
  <si>
    <t xml:space="preserve">UNIDAD DE GESTIÓN: </t>
  </si>
  <si>
    <t xml:space="preserve">SALDOS DE TESORERÍA REAL </t>
  </si>
  <si>
    <t>FECHA VTO.</t>
  </si>
  <si>
    <t>DESTINATARIO</t>
  </si>
  <si>
    <t>Dependencia</t>
  </si>
  <si>
    <t>01 - ESC. SUP. DE COMERCIO MANUEL BELGRANO</t>
  </si>
  <si>
    <t>Unidad de Gestión</t>
  </si>
  <si>
    <t>Responsable de la Información</t>
  </si>
  <si>
    <t>E-mail</t>
  </si>
  <si>
    <t>Teléfono/ Interno</t>
  </si>
  <si>
    <t>DEPENDENCIA</t>
  </si>
  <si>
    <t>02 - COLEGIO NACIONAL MONSERRAT</t>
  </si>
  <si>
    <t>03 - FAC. DE MATEMATICA, ASTRONOMIA Y FISICA</t>
  </si>
  <si>
    <t>04 - OBSERVATORIO ASTRONOMICO</t>
  </si>
  <si>
    <t>05 - FACULTAD DE DERECHO</t>
  </si>
  <si>
    <t>06 - FACULTAD DE CIENCIAS MEDICAS</t>
  </si>
  <si>
    <t>07 - HOSPITAL NACIONAL DE CLINICAS</t>
  </si>
  <si>
    <t>09 - LABORATORIO DE HEMODERIVADOS</t>
  </si>
  <si>
    <t>10 - FAC. DE CS. EXACTAS, FISICAS Y NATURALES</t>
  </si>
  <si>
    <t>11 - FACULTAD DE CIENCIAS ECONOMICAS</t>
  </si>
  <si>
    <t>12 - FACULTAD DE FILOSOFIA Y HUMANIDADES</t>
  </si>
  <si>
    <t>13 - FAC. DE ARQUITECTURA, URBANISMO Y DISEÑO</t>
  </si>
  <si>
    <t>14 - FACULTAD DE ODONTOLOGIA</t>
  </si>
  <si>
    <t>15 - FACULTAD DE CIENCIAS QUIMICAS</t>
  </si>
  <si>
    <t>16 - FACULTAD DE LENGUAS</t>
  </si>
  <si>
    <t>19 - FACULTAD DE CIENCIAS AGROPECUARIAS</t>
  </si>
  <si>
    <t>21 - SECRETARIA GENERAL RECTORADO</t>
  </si>
  <si>
    <t>22 - SECRETARIA DE GESTION INSTITUCIONAL</t>
  </si>
  <si>
    <t>23 - TALLER GENERAL DE IMPRENTA</t>
  </si>
  <si>
    <t>27 - BIBLIOTECA MAYOR</t>
  </si>
  <si>
    <t>30 - SECRETARIA DE EXTENSION UNIVERSITARIA</t>
  </si>
  <si>
    <t>34 - HOSP. UNIV. MATERNIDAD Y NEONATOLOGIA</t>
  </si>
  <si>
    <t>42 - FACULTAD DE CIENCIAS DE LA INFORMACION</t>
  </si>
  <si>
    <t>43 - FACULTAD DE CIENCIAS SOCIALES</t>
  </si>
  <si>
    <t>45 - SUBSECRETARIA DE PLANEAMIENTO FISICO</t>
  </si>
  <si>
    <t>47 - SECRETARIA DE ASUNTOS ESTUDIANTILES</t>
  </si>
  <si>
    <t>49 - SECRETARIA DE ASUNTOS ACADEMICOS</t>
  </si>
  <si>
    <t>51 - SECRETARIA DE CIENCIA Y TECNOLOGIA</t>
  </si>
  <si>
    <t>55 - UNIDAD DE AUDITORIA INTERNA</t>
  </si>
  <si>
    <t>70 - INSTITUTO DE HEMATOLOGIA Y HEMOTERAPIA</t>
  </si>
  <si>
    <t>73 - PROSECRETARIA RELACIONES INTERNACIONALES</t>
  </si>
  <si>
    <t>74 - DEFENSORIA DE LA COMUNIDAD UNIVERSITARIA</t>
  </si>
  <si>
    <t>75 - FACULTAD DE PSICOLOGIA</t>
  </si>
  <si>
    <t>76 - PROSECRETARIA DE INFORMATICA</t>
  </si>
  <si>
    <t>77 - DEP. UNIVERSITARIO DE INFORMATICA</t>
  </si>
  <si>
    <t>95 - FACULTAD DE ARTES</t>
  </si>
  <si>
    <t>UNIDADES DE GESTION</t>
  </si>
  <si>
    <t>ARQUEO DE CAJA (MONEDA EXTRANJERA)</t>
  </si>
  <si>
    <r>
      <rPr>
        <b/>
        <i/>
        <u/>
        <sz val="11"/>
        <rFont val="Cambria"/>
        <family val="1"/>
      </rPr>
      <t>INSTRUCCIONES:</t>
    </r>
    <r>
      <rPr>
        <sz val="11"/>
        <rFont val="Cambria"/>
        <family val="1"/>
      </rPr>
      <t/>
    </r>
  </si>
  <si>
    <t>TIPO DE CAMBIO</t>
  </si>
  <si>
    <t>Banco (Nombre, Moneda y Nº de Cuenta)</t>
  </si>
  <si>
    <t>SALDO LIBRO BANCO DEPENDENCIA</t>
  </si>
  <si>
    <t>RESUMEN INVERSIONES FINANCIERAS</t>
  </si>
  <si>
    <t>COLOCACIONES EN MONEDA NACIONAL</t>
  </si>
  <si>
    <t>TIPO</t>
  </si>
  <si>
    <t>CAPITAL</t>
  </si>
  <si>
    <t>VENCIMIENTO</t>
  </si>
  <si>
    <t>COLOCACIONES EN MONEDA EXTRANJERA</t>
  </si>
  <si>
    <t>FECHA EMISIÓN</t>
  </si>
  <si>
    <t>FECHA VENCIMIENTO</t>
  </si>
  <si>
    <t>BANCO</t>
  </si>
  <si>
    <t xml:space="preserve"> </t>
  </si>
  <si>
    <t>VALES</t>
  </si>
  <si>
    <t>SALDO EXTRACTO BANCARIO</t>
  </si>
  <si>
    <t>Fecha último Registro</t>
  </si>
  <si>
    <t>Fecha extracto</t>
  </si>
  <si>
    <t>POSICIONES BANCARIAS</t>
  </si>
  <si>
    <t xml:space="preserve">  TOTAL SALDOS DE TESORERÍA REAL   </t>
  </si>
  <si>
    <t>Todos los datos consignados en la siguiente posición son al:</t>
  </si>
  <si>
    <t>08 - SECRETARÍA DE INNOVACIÓN EN LA GESTIÓN</t>
  </si>
  <si>
    <t>46 - UNC CENTRAL</t>
  </si>
  <si>
    <t>01 - ESCUELA MANUEL BELGRANO</t>
  </si>
  <si>
    <t>02 - COLEGIO NACIONAL DE MONSERRAT</t>
  </si>
  <si>
    <t>03 - FACULTAD DE MATEMÁTICA, ASTRONOMÍA Y FÍSICA</t>
  </si>
  <si>
    <t>04 - OBSERVATORIO ASTRONÓMICO DE CÓRDOBA</t>
  </si>
  <si>
    <t>05 - FACULTAD DERECHO - Secretaría de Posgrado</t>
  </si>
  <si>
    <t>05 - FACULTAD DERECHO - Central</t>
  </si>
  <si>
    <t>06 - FAC. CS. MÉDICAS - Biblioteca</t>
  </si>
  <si>
    <t>06 - FAC. CS. MÉDICAS - Esc. de Enfermería</t>
  </si>
  <si>
    <t>06 - FAC. CS. MÉDICAS - Escuela de Graduados</t>
  </si>
  <si>
    <t>06 - FAC. CS. MÉDICAS - Secretaría de Extensión</t>
  </si>
  <si>
    <t>06 - FAC. CS. MÉDICAS - Central</t>
  </si>
  <si>
    <t>06 - FAC. CS. MÉDICAS - Esc. de Fonoaudiología</t>
  </si>
  <si>
    <t>06 - FAC. CS. MÉDICAS - Maestría en Gerencia Serv. De Salud</t>
  </si>
  <si>
    <t>06 - FAC. CS. MÉDICAS - Maestría en Gerontología</t>
  </si>
  <si>
    <t>06 - FAC. CS. MÉDICAS - Esc. de kinesiología y Fisioterapia</t>
  </si>
  <si>
    <t>06 - FAC. CS. MÉDICAS - Centro de Microscopía Electrónica</t>
  </si>
  <si>
    <t>06 - FAC. CS. MÉDICAS - Esc. de Nutrición</t>
  </si>
  <si>
    <t>06 - FAC. CS. MÉDICAS - PROAPS</t>
  </si>
  <si>
    <t>06 - FAC. CS. MÉDICAS - Programa Univ. de Adultos Mayores</t>
  </si>
  <si>
    <t>06 - FAC. CS. MÉDICAS - Esc. Salud Pública</t>
  </si>
  <si>
    <t>06 - FAC. CS. MÉDICAS - Esc. Tecnologías Médicas</t>
  </si>
  <si>
    <t>07 - HOSPITAL NACIONAL DE CLÍNICAS</t>
  </si>
  <si>
    <t>10 - F.C.E.F.Y N. - Doctorado en Ciencias Biológicas</t>
  </si>
  <si>
    <t>10 - F.C.E.F.Y N. - Central</t>
  </si>
  <si>
    <t>10 - F.C.E.F.Y N. - I.S.I.T.</t>
  </si>
  <si>
    <t>10 - F.C.E.F.Y N. - L.I.A.D.E.</t>
  </si>
  <si>
    <t>10 - F.C.E.F.Y N. - Secretaría de Extensión</t>
  </si>
  <si>
    <t>10 - F.C.E.F.Y N. - Unidad Administrativa de Centros de Vinculación</t>
  </si>
  <si>
    <t>11 - FAC. DE CIENCIAS ECONÓMICAS - Central</t>
  </si>
  <si>
    <t>11 - FAC. DE CIENCIAS ECONÓMICAS - Escuela de Graduados</t>
  </si>
  <si>
    <t>11 - FAC. DE CIENCIAS ECONÓMICAS - Maestría en Estadística Aplicada</t>
  </si>
  <si>
    <t>12 - FACULTAD DE FILOSOFÍA</t>
  </si>
  <si>
    <t>13 - FACULTAD DE ARQUITECTURA - Graduados</t>
  </si>
  <si>
    <t>13 - FACULTAD DE ARQUITECTURA - CIAL</t>
  </si>
  <si>
    <t>13 - FACULTAD DE ARQUITECTURA - Central</t>
  </si>
  <si>
    <t>14 - FACULTAD DE ODONTOLOGÍA</t>
  </si>
  <si>
    <t>15 - FACULTAD DE CIENCIAS QUÍMICAS - Central</t>
  </si>
  <si>
    <t>15 - FACULTAD DE CIENCIAS QUÍMICAS - Biblioteca</t>
  </si>
  <si>
    <t>15 - FACULTAD DE CIENCIAS QUÍMICAS - CEQUIMAP</t>
  </si>
  <si>
    <t>15 - FACULTAD DE CIENCIAS QUÍMICAS - Posgrado</t>
  </si>
  <si>
    <t>21 - SECRETARÍA GENERAL - Central</t>
  </si>
  <si>
    <t>21 - SECRETARÍA GENERAL - Vicerrectorado</t>
  </si>
  <si>
    <t>22 - SECRETARÍA DE GESTIÓN INSTITUCIONAL</t>
  </si>
  <si>
    <t>23 - TALLER DE PUBLICACIONES</t>
  </si>
  <si>
    <t>30 - SECRETARÍA DE EXTENSIÓN UNIVERSITARIA</t>
  </si>
  <si>
    <t>34 - HOSPITAL UNIVERSITARIO MATERNIDAD Y NEONATOLOGÍA</t>
  </si>
  <si>
    <t>42 - FACULTAD DE CIENCIAS DE LA INFORMACIÓN</t>
  </si>
  <si>
    <t>43 - FACULTAD DE CIENCIAS SOCIALES - Sede Centro</t>
  </si>
  <si>
    <t>43 - FACULTAD DE CIENCIAS SOCIALES - Central</t>
  </si>
  <si>
    <t>45 - SUBSECRETARÍA DE PLANEAMIENTO FÍSICO</t>
  </si>
  <si>
    <t>47 - SEC. ASUNTOS ESTUDIANTILES - Dirección de Nutrición Comedor</t>
  </si>
  <si>
    <t>47 - SEC. ASUNTOS ESTUDIANTILES - Dirección de Deportes</t>
  </si>
  <si>
    <t>47 - SEC. ASUNTOS ESTUDIANTILES - Dirección de Inclusión Social</t>
  </si>
  <si>
    <t>47 - SEC. ASUNTOS ESTUDIANTILES - Dirección de Transporte</t>
  </si>
  <si>
    <t>47 - SEC. ASUNTOS ESTUDIANTILES - PASOS</t>
  </si>
  <si>
    <t>47 - SEC. ASUNTOS ESTUDIANTILES - Central</t>
  </si>
  <si>
    <t>49 - SEC. DE ASUNTOS ACADÉMICOS - Instituto Gulich</t>
  </si>
  <si>
    <t>49 - SEC. DE ASUNTOS ACADÉMICOS - Posgrado</t>
  </si>
  <si>
    <t>49 - SEC. DE ASUNTOS ACADÉMICOS - CRES</t>
  </si>
  <si>
    <t>49 - SEC. DE ASUNTOS ACADÉMICOS - Central</t>
  </si>
  <si>
    <t>51 - SEC. DE CIENCIA Y TECNOLOGÍA - I.S.E.A. / I.S.I.D.S.A.</t>
  </si>
  <si>
    <t>51 - SEC. DE CIENCIA Y TECNOLOGÍA - Central</t>
  </si>
  <si>
    <t>51 - SEC. DE CIENCIA Y TECNOLOGÍA - Oficina de Innovación</t>
  </si>
  <si>
    <t>55 - UNIDAD DE AUDITORÍA INTERNA</t>
  </si>
  <si>
    <t>70 - INSTITUTO DE HEMATOLOGÍA Y HEMOTERAPIA</t>
  </si>
  <si>
    <t>73 - PROSECRETARÍA DE RELACIONES INTERNACIONALES</t>
  </si>
  <si>
    <t>74 - DEFENSORÍA DE LA COMUNIDAD UNIVERSITARIA</t>
  </si>
  <si>
    <t>75 - FACULTAD DE PSICOLOGÍA</t>
  </si>
  <si>
    <t>76 - PROSECRETARÍA DE INFORMÁTICA</t>
  </si>
  <si>
    <t>77 - DEPARTAMENTO UNIVERSITARIO DE INFORMÁTICA</t>
  </si>
  <si>
    <t>18 - SECRETARÍA DE GRADUADOS</t>
  </si>
  <si>
    <r>
      <rPr>
        <b/>
        <sz val="11"/>
        <rFont val="Cambria"/>
        <family val="1"/>
      </rPr>
      <t xml:space="preserve">  </t>
    </r>
    <r>
      <rPr>
        <b/>
        <sz val="13"/>
        <rFont val="Cambria"/>
        <family val="1"/>
      </rPr>
      <t>CAJA</t>
    </r>
    <r>
      <rPr>
        <sz val="11"/>
        <rFont val="Cambria"/>
        <family val="1"/>
      </rPr>
      <t xml:space="preserve">  (</t>
    </r>
    <r>
      <rPr>
        <i/>
        <sz val="11"/>
        <rFont val="Cambria"/>
        <family val="1"/>
      </rPr>
      <t>Saldo según Arqueo de Caja)</t>
    </r>
  </si>
  <si>
    <r>
      <rPr>
        <b/>
        <sz val="12"/>
        <rFont val="Cambria"/>
        <family val="1"/>
      </rPr>
      <t xml:space="preserve">  </t>
    </r>
    <r>
      <rPr>
        <b/>
        <sz val="13"/>
        <rFont val="Cambria"/>
        <family val="1"/>
      </rPr>
      <t>CAJA MONEDA EXTRANJERA</t>
    </r>
    <r>
      <rPr>
        <sz val="11"/>
        <rFont val="Cambria"/>
        <family val="1"/>
      </rPr>
      <t xml:space="preserve">  (</t>
    </r>
    <r>
      <rPr>
        <i/>
        <sz val="11"/>
        <rFont val="Cambria"/>
        <family val="1"/>
      </rPr>
      <t>Saldo según Arqueo de Caja ME</t>
    </r>
    <r>
      <rPr>
        <sz val="11"/>
        <rFont val="Cambria"/>
        <family val="1"/>
      </rPr>
      <t>)</t>
    </r>
  </si>
  <si>
    <r>
      <rPr>
        <b/>
        <sz val="11"/>
        <rFont val="Cambria"/>
        <family val="1"/>
      </rPr>
      <t xml:space="preserve">  </t>
    </r>
    <r>
      <rPr>
        <b/>
        <sz val="13"/>
        <rFont val="Cambria"/>
        <family val="1"/>
      </rPr>
      <t>BANCOS</t>
    </r>
    <r>
      <rPr>
        <b/>
        <sz val="11"/>
        <rFont val="Cambria"/>
        <family val="1"/>
      </rPr>
      <t xml:space="preserve"> </t>
    </r>
    <r>
      <rPr>
        <sz val="11"/>
        <rFont val="Cambria"/>
        <family val="1"/>
      </rPr>
      <t>(</t>
    </r>
    <r>
      <rPr>
        <i/>
        <sz val="11"/>
        <rFont val="Cambria"/>
        <family val="1"/>
      </rPr>
      <t>Saldo libro Banco dependencia</t>
    </r>
    <r>
      <rPr>
        <sz val="11"/>
        <rFont val="Cambria"/>
        <family val="1"/>
      </rPr>
      <t>)</t>
    </r>
  </si>
  <si>
    <r>
      <rPr>
        <b/>
        <sz val="11"/>
        <rFont val="Cambria"/>
        <family val="1"/>
      </rPr>
      <t xml:space="preserve">  </t>
    </r>
    <r>
      <rPr>
        <b/>
        <sz val="13"/>
        <rFont val="Cambria"/>
        <family val="1"/>
      </rPr>
      <t>INVERSIONES FINANCIERAS</t>
    </r>
    <r>
      <rPr>
        <b/>
        <sz val="11"/>
        <rFont val="Cambria"/>
        <family val="1"/>
      </rPr>
      <t xml:space="preserve"> </t>
    </r>
    <r>
      <rPr>
        <sz val="11"/>
        <rFont val="Cambria"/>
        <family val="1"/>
      </rPr>
      <t>(</t>
    </r>
    <r>
      <rPr>
        <i/>
        <sz val="11"/>
        <rFont val="Cambria"/>
        <family val="1"/>
      </rPr>
      <t>Saldo inventario depedencia</t>
    </r>
    <r>
      <rPr>
        <sz val="11"/>
        <rFont val="Cambria"/>
        <family val="1"/>
      </rPr>
      <t>)</t>
    </r>
  </si>
  <si>
    <t>DOLARES (U$S)</t>
  </si>
  <si>
    <t>EUROS (€)</t>
  </si>
  <si>
    <t>LIBRAS (£)</t>
  </si>
  <si>
    <t>YENES (¥)</t>
  </si>
  <si>
    <t>REALES (R$)</t>
  </si>
  <si>
    <r>
      <rPr>
        <b/>
        <sz val="11"/>
        <rFont val="Cambria"/>
        <family val="1"/>
      </rPr>
      <t>1)</t>
    </r>
    <r>
      <rPr>
        <sz val="11"/>
        <rFont val="Cambria"/>
        <family val="1"/>
      </rPr>
      <t xml:space="preserve"> Completar con los datos del útlimo arqueo realizado.</t>
    </r>
  </si>
  <si>
    <t>1) Completar con los datos del útlimo arqueo realizado.</t>
  </si>
  <si>
    <r>
      <rPr>
        <b/>
        <u/>
        <sz val="11"/>
        <rFont val="Cambria"/>
        <family val="1"/>
      </rPr>
      <t>INSTRUCCIONES:</t>
    </r>
    <r>
      <rPr>
        <sz val="11"/>
        <rFont val="Cambria"/>
        <family val="1"/>
      </rPr>
      <t xml:space="preserve">
</t>
    </r>
    <r>
      <rPr>
        <b/>
        <sz val="11"/>
        <rFont val="Cambria"/>
        <family val="1"/>
      </rPr>
      <t>1)</t>
    </r>
    <r>
      <rPr>
        <sz val="11"/>
        <rFont val="Cambria"/>
        <family val="1"/>
      </rPr>
      <t xml:space="preserve"> </t>
    </r>
    <r>
      <rPr>
        <b/>
        <sz val="11"/>
        <rFont val="Cambria"/>
        <family val="1"/>
      </rPr>
      <t>Tipo:</t>
    </r>
    <r>
      <rPr>
        <sz val="11"/>
        <rFont val="Cambria"/>
        <family val="1"/>
      </rPr>
      <t xml:space="preserve"> corresponde al tipo de colocación (plazo fijo, bonos, etc).
</t>
    </r>
    <r>
      <rPr>
        <b/>
        <sz val="11"/>
        <rFont val="Cambria"/>
        <family val="1"/>
      </rPr>
      <t>2)</t>
    </r>
    <r>
      <rPr>
        <sz val="11"/>
        <rFont val="Cambria"/>
        <family val="1"/>
      </rPr>
      <t xml:space="preserve"> </t>
    </r>
    <r>
      <rPr>
        <b/>
        <sz val="11"/>
        <rFont val="Cambria"/>
        <family val="1"/>
      </rPr>
      <t>Capital:</t>
    </r>
    <r>
      <rPr>
        <sz val="11"/>
        <rFont val="Cambria"/>
        <family val="1"/>
      </rPr>
      <t xml:space="preserve"> corresponde al valor nominal en moneda de origen expuesto.
</t>
    </r>
    <r>
      <rPr>
        <b/>
        <sz val="11"/>
        <rFont val="Cambria"/>
        <family val="1"/>
      </rPr>
      <t>3)</t>
    </r>
    <r>
      <rPr>
        <sz val="11"/>
        <rFont val="Cambria"/>
        <family val="1"/>
      </rPr>
      <t xml:space="preserve"> </t>
    </r>
    <r>
      <rPr>
        <b/>
        <sz val="11"/>
        <rFont val="Cambria"/>
        <family val="1"/>
      </rPr>
      <t>Tipo de cambio:</t>
    </r>
    <r>
      <rPr>
        <sz val="11"/>
        <rFont val="Cambria"/>
        <family val="1"/>
      </rPr>
      <t xml:space="preserve"> tipo de cambio al cual está valuado el capital.
</t>
    </r>
    <r>
      <rPr>
        <b/>
        <sz val="11"/>
        <rFont val="Cambria"/>
        <family val="1"/>
      </rPr>
      <t>4)</t>
    </r>
    <r>
      <rPr>
        <sz val="11"/>
        <rFont val="Cambria"/>
        <family val="1"/>
      </rPr>
      <t xml:space="preserve"> De existir diferencia entre el Valor Contable y el saldo Pilaga explicar los motivos al pie.</t>
    </r>
  </si>
  <si>
    <t>PLAZO FIJO</t>
  </si>
  <si>
    <t>BONOS</t>
  </si>
  <si>
    <t>ACCIONES</t>
  </si>
  <si>
    <t>OTRAS</t>
  </si>
  <si>
    <r>
      <rPr>
        <b/>
        <u/>
        <sz val="12"/>
        <rFont val="Cambria"/>
        <family val="1"/>
      </rPr>
      <t>INSTRUCCIONES</t>
    </r>
    <r>
      <rPr>
        <sz val="12"/>
        <rFont val="Cambria"/>
        <family val="1"/>
      </rPr>
      <t xml:space="preserve">: La presente planilla se completa </t>
    </r>
    <r>
      <rPr>
        <b/>
        <u/>
        <sz val="12"/>
        <rFont val="Cambria"/>
        <family val="1"/>
      </rPr>
      <t xml:space="preserve">automáticamente. </t>
    </r>
  </si>
  <si>
    <t>TOTAL ARQUEO CAJA MONEDA NACIONAL</t>
  </si>
  <si>
    <t>TOTAL ARQUEO CAJA MONEDA EXTRANJERA</t>
  </si>
  <si>
    <r>
      <rPr>
        <b/>
        <u/>
        <sz val="11"/>
        <rFont val="Cambria"/>
        <family val="1"/>
      </rPr>
      <t>INSTRUCCIONES:</t>
    </r>
    <r>
      <rPr>
        <sz val="11"/>
        <rFont val="Cambria"/>
        <family val="1"/>
      </rPr>
      <t xml:space="preserve">
</t>
    </r>
    <r>
      <rPr>
        <b/>
        <sz val="11"/>
        <rFont val="Cambria"/>
        <family val="1"/>
      </rPr>
      <t>1)</t>
    </r>
    <r>
      <rPr>
        <sz val="11"/>
        <rFont val="Cambria"/>
        <family val="1"/>
      </rPr>
      <t xml:space="preserve"> Cuando se menciona "Libro banco dependencia" se hace referencia al libro manual o excel de banco que se lleva fuera del sistema Pilagá.
</t>
    </r>
    <r>
      <rPr>
        <b/>
        <sz val="11"/>
        <rFont val="Cambria"/>
        <family val="1"/>
      </rPr>
      <t>2)</t>
    </r>
    <r>
      <rPr>
        <sz val="11"/>
        <rFont val="Cambria"/>
        <family val="1"/>
      </rPr>
      <t xml:space="preserve"> Completar el Libro Banco Dependencia con el saldo y la fecha del último registro.
</t>
    </r>
    <r>
      <rPr>
        <b/>
        <sz val="11"/>
        <rFont val="Cambria"/>
        <family val="1"/>
      </rPr>
      <t>3)</t>
    </r>
    <r>
      <rPr>
        <sz val="11"/>
        <rFont val="Cambria"/>
        <family val="1"/>
      </rPr>
      <t xml:space="preserve"> Completar el Saldo Extracto Bancario con el último que se posea y su fecha.</t>
    </r>
  </si>
  <si>
    <t>POSICIÓN ABRIL 2020</t>
  </si>
  <si>
    <t>Banco XXXXXXXX C/C en pesos N° XXXXXXX</t>
  </si>
  <si>
    <t>TOTAL BANCOS</t>
  </si>
  <si>
    <t>FECHA ÚLTIMO ARQUEO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</si>
</sst>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\ * #,##0.00_-;\-&quot;$&quot;\ * #,##0.00_-;_-&quot;$&quot;\ * &quot;-&quot;??_-;_-@_-"/>
    <numFmt numFmtId="164" formatCode="[$$-2C0A]\ #,##0.00"/>
    <numFmt numFmtId="165" formatCode="&quot;$&quot;\ #,##0.00"/>
    <numFmt numFmtId="166" formatCode="#"/>
    <numFmt numFmtId="167" formatCode="0.0000"/>
    <numFmt numFmtId="168" formatCode="dd/mm/yyyy;@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mbria"/>
      <family val="1"/>
    </font>
    <font>
      <b/>
      <sz val="14"/>
      <name val="Cambria"/>
      <family val="1"/>
    </font>
    <font>
      <sz val="10"/>
      <name val="Cambria"/>
      <family val="1"/>
    </font>
    <font>
      <b/>
      <sz val="16"/>
      <name val="Arial Black"/>
      <family val="2"/>
    </font>
    <font>
      <b/>
      <sz val="18"/>
      <name val="Arial Black"/>
      <family val="2"/>
    </font>
    <font>
      <b/>
      <sz val="16"/>
      <name val="Cambria"/>
      <family val="1"/>
    </font>
    <font>
      <sz val="11"/>
      <name val="Cambria"/>
      <family val="1"/>
    </font>
    <font>
      <b/>
      <sz val="11"/>
      <name val="Cambria"/>
      <family val="1"/>
    </font>
    <font>
      <sz val="12"/>
      <name val="Cambria"/>
      <family val="1"/>
    </font>
    <font>
      <b/>
      <sz val="12"/>
      <name val="Cambria"/>
      <family val="1"/>
    </font>
    <font>
      <b/>
      <sz val="13"/>
      <name val="Cambria"/>
      <family val="1"/>
    </font>
    <font>
      <b/>
      <sz val="13"/>
      <name val="Cambria"/>
      <family val="1"/>
      <scheme val="maj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sz val="11"/>
      <name val="Cambria"/>
      <family val="1"/>
      <scheme val="major"/>
    </font>
    <font>
      <b/>
      <sz val="16"/>
      <name val="Cambria"/>
      <family val="1"/>
      <scheme val="major"/>
    </font>
    <font>
      <b/>
      <sz val="11"/>
      <name val="Cambria"/>
      <family val="1"/>
      <scheme val="major"/>
    </font>
    <font>
      <sz val="12"/>
      <name val="Cambria"/>
      <family val="1"/>
      <scheme val="major"/>
    </font>
    <font>
      <b/>
      <u/>
      <sz val="12"/>
      <name val="Cambria"/>
      <family val="1"/>
    </font>
    <font>
      <b/>
      <sz val="14"/>
      <name val="Cambria"/>
      <family val="1"/>
      <scheme val="major"/>
    </font>
    <font>
      <i/>
      <sz val="11"/>
      <name val="Cambria"/>
      <family val="1"/>
    </font>
    <font>
      <u/>
      <sz val="10"/>
      <color theme="10"/>
      <name val="Arial"/>
      <family val="2"/>
    </font>
    <font>
      <u/>
      <sz val="12"/>
      <color theme="10"/>
      <name val="Cambria"/>
      <family val="1"/>
      <scheme val="major"/>
    </font>
    <font>
      <sz val="9"/>
      <color indexed="8"/>
      <name val="Cambria"/>
      <family val="1"/>
      <scheme val="major"/>
    </font>
    <font>
      <sz val="9"/>
      <name val="Cambria"/>
      <family val="1"/>
      <scheme val="major"/>
    </font>
    <font>
      <b/>
      <i/>
      <u/>
      <sz val="11"/>
      <name val="Cambria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sz val="12"/>
      <name val="Times New Roman"/>
      <family val="1"/>
    </font>
    <font>
      <b/>
      <sz val="11"/>
      <color theme="1"/>
      <name val="Cambria"/>
      <family val="1"/>
      <scheme val="major"/>
    </font>
    <font>
      <sz val="10"/>
      <color theme="0"/>
      <name val="Times New Roman"/>
      <family val="1"/>
    </font>
    <font>
      <b/>
      <u/>
      <sz val="11"/>
      <name val="Cambria"/>
      <family val="1"/>
    </font>
    <font>
      <b/>
      <sz val="11"/>
      <name val="Times New Roman"/>
      <family val="1"/>
    </font>
    <font>
      <b/>
      <sz val="18"/>
      <name val="Cambria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9B47B"/>
        <bgColor indexed="64"/>
      </patternFill>
    </fill>
    <fill>
      <patternFill patternType="solid">
        <fgColor rgb="FFF9B47B"/>
        <bgColor indexed="3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58"/>
      </left>
      <right style="medium">
        <color indexed="64"/>
      </right>
      <top style="thin">
        <color indexed="58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5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5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</cellStyleXfs>
  <cellXfs count="256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44" fontId="19" fillId="0" borderId="28" xfId="0" applyNumberFormat="1" applyFont="1" applyFill="1" applyBorder="1" applyAlignment="1" applyProtection="1">
      <alignment vertical="center"/>
    </xf>
    <xf numFmtId="44" fontId="19" fillId="0" borderId="17" xfId="0" applyNumberFormat="1" applyFont="1" applyFill="1" applyBorder="1" applyAlignment="1" applyProtection="1">
      <alignment vertical="center"/>
    </xf>
    <xf numFmtId="0" fontId="15" fillId="0" borderId="0" xfId="0" applyFont="1" applyAlignment="1">
      <alignment vertical="center"/>
    </xf>
    <xf numFmtId="0" fontId="18" fillId="2" borderId="15" xfId="0" applyFont="1" applyFill="1" applyBorder="1" applyAlignment="1">
      <alignment vertical="center"/>
    </xf>
    <xf numFmtId="0" fontId="18" fillId="2" borderId="15" xfId="0" applyFont="1" applyFill="1" applyBorder="1" applyAlignment="1">
      <alignment horizontal="left" vertical="center" wrapText="1"/>
    </xf>
    <xf numFmtId="0" fontId="21" fillId="5" borderId="24" xfId="0" applyFont="1" applyFill="1" applyBorder="1" applyAlignment="1">
      <alignment horizontal="center" vertical="center"/>
    </xf>
    <xf numFmtId="0" fontId="25" fillId="0" borderId="38" xfId="0" applyFont="1" applyFill="1" applyBorder="1" applyAlignment="1" applyProtection="1">
      <alignment horizontal="left"/>
    </xf>
    <xf numFmtId="0" fontId="26" fillId="0" borderId="0" xfId="0" applyFont="1" applyAlignment="1">
      <alignment vertical="center"/>
    </xf>
    <xf numFmtId="0" fontId="25" fillId="0" borderId="38" xfId="0" applyFont="1" applyFill="1" applyBorder="1" applyAlignment="1" applyProtection="1">
      <alignment horizontal="left" vertical="center"/>
    </xf>
    <xf numFmtId="0" fontId="28" fillId="0" borderId="31" xfId="0" applyFont="1" applyFill="1" applyBorder="1" applyAlignment="1">
      <alignment horizontal="left" vertical="center"/>
    </xf>
    <xf numFmtId="0" fontId="28" fillId="0" borderId="34" xfId="0" applyFont="1" applyFill="1" applyBorder="1" applyAlignment="1">
      <alignment horizontal="left"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10" fillId="0" borderId="0" xfId="0" applyFont="1" applyFill="1" applyBorder="1" applyAlignment="1" applyProtection="1"/>
    <xf numFmtId="0" fontId="4" fillId="0" borderId="0" xfId="0" applyFont="1" applyFill="1" applyProtection="1"/>
    <xf numFmtId="0" fontId="8" fillId="2" borderId="0" xfId="0" applyFont="1" applyFill="1" applyBorder="1" applyAlignment="1" applyProtection="1">
      <alignment vertical="center" wrapText="1"/>
    </xf>
    <xf numFmtId="0" fontId="8" fillId="2" borderId="5" xfId="0" applyFont="1" applyFill="1" applyBorder="1" applyAlignment="1" applyProtection="1">
      <alignment vertical="center" wrapText="1"/>
    </xf>
    <xf numFmtId="0" fontId="4" fillId="0" borderId="0" xfId="0" applyFont="1" applyFill="1" applyAlignment="1" applyProtection="1">
      <alignment horizontal="justify"/>
    </xf>
    <xf numFmtId="44" fontId="9" fillId="3" borderId="23" xfId="1" applyNumberFormat="1" applyFont="1" applyFill="1" applyBorder="1" applyAlignment="1" applyProtection="1">
      <alignment vertical="center"/>
    </xf>
    <xf numFmtId="1" fontId="8" fillId="0" borderId="35" xfId="0" applyNumberFormat="1" applyFont="1" applyFill="1" applyBorder="1" applyAlignment="1" applyProtection="1">
      <alignment horizontal="center" vertical="center"/>
    </xf>
    <xf numFmtId="44" fontId="9" fillId="3" borderId="45" xfId="1" applyNumberFormat="1" applyFont="1" applyFill="1" applyBorder="1" applyAlignment="1" applyProtection="1">
      <alignment vertical="center"/>
    </xf>
    <xf numFmtId="0" fontId="4" fillId="0" borderId="0" xfId="0" applyNumberFormat="1" applyFont="1" applyAlignment="1" applyProtection="1">
      <alignment vertical="center"/>
    </xf>
    <xf numFmtId="14" fontId="9" fillId="0" borderId="5" xfId="0" applyNumberFormat="1" applyFont="1" applyFill="1" applyBorder="1" applyAlignment="1" applyProtection="1">
      <alignment vertical="center" wrapText="1"/>
    </xf>
    <xf numFmtId="0" fontId="29" fillId="0" borderId="0" xfId="0" applyFont="1" applyAlignment="1" applyProtection="1">
      <alignment vertical="center"/>
    </xf>
    <xf numFmtId="0" fontId="29" fillId="0" borderId="0" xfId="0" applyFont="1" applyProtection="1"/>
    <xf numFmtId="0" fontId="29" fillId="0" borderId="0" xfId="0" applyFont="1" applyFill="1" applyProtection="1"/>
    <xf numFmtId="0" fontId="29" fillId="0" borderId="0" xfId="0" applyFont="1" applyFill="1" applyAlignment="1" applyProtection="1">
      <alignment horizontal="justify"/>
    </xf>
    <xf numFmtId="167" fontId="33" fillId="0" borderId="0" xfId="0" applyNumberFormat="1" applyFont="1" applyProtection="1"/>
    <xf numFmtId="44" fontId="30" fillId="2" borderId="0" xfId="1" applyFont="1" applyFill="1" applyBorder="1" applyAlignment="1" applyProtection="1">
      <alignment horizontal="center" vertical="center" wrapText="1"/>
    </xf>
    <xf numFmtId="0" fontId="31" fillId="2" borderId="5" xfId="0" applyFont="1" applyFill="1" applyBorder="1" applyProtection="1"/>
    <xf numFmtId="0" fontId="31" fillId="2" borderId="9" xfId="0" applyFont="1" applyFill="1" applyBorder="1" applyProtection="1"/>
    <xf numFmtId="0" fontId="31" fillId="2" borderId="10" xfId="0" applyFont="1" applyFill="1" applyBorder="1" applyAlignment="1" applyProtection="1">
      <alignment horizontal="center"/>
    </xf>
    <xf numFmtId="0" fontId="31" fillId="2" borderId="10" xfId="0" applyFont="1" applyFill="1" applyBorder="1" applyProtection="1"/>
    <xf numFmtId="0" fontId="31" fillId="2" borderId="11" xfId="0" applyFont="1" applyFill="1" applyBorder="1" applyProtection="1"/>
    <xf numFmtId="44" fontId="8" fillId="0" borderId="17" xfId="0" applyNumberFormat="1" applyFont="1" applyFill="1" applyBorder="1" applyAlignment="1" applyProtection="1">
      <alignment horizontal="center" vertical="center"/>
    </xf>
    <xf numFmtId="44" fontId="11" fillId="0" borderId="24" xfId="0" applyNumberFormat="1" applyFont="1" applyFill="1" applyBorder="1" applyAlignment="1" applyProtection="1">
      <alignment vertical="center"/>
    </xf>
    <xf numFmtId="0" fontId="8" fillId="4" borderId="15" xfId="0" applyFont="1" applyFill="1" applyBorder="1" applyAlignment="1" applyProtection="1">
      <alignment vertical="center"/>
    </xf>
    <xf numFmtId="168" fontId="16" fillId="2" borderId="40" xfId="1" applyNumberFormat="1" applyFont="1" applyFill="1" applyBorder="1" applyAlignment="1" applyProtection="1">
      <alignment horizontal="center" vertical="center" wrapText="1"/>
      <protection locked="0"/>
    </xf>
    <xf numFmtId="168" fontId="16" fillId="2" borderId="41" xfId="1" applyNumberFormat="1" applyFont="1" applyFill="1" applyBorder="1" applyAlignment="1" applyProtection="1">
      <alignment horizontal="center" vertical="center" wrapText="1"/>
      <protection locked="0"/>
    </xf>
    <xf numFmtId="0" fontId="28" fillId="0" borderId="31" xfId="0" applyFont="1" applyFill="1" applyBorder="1" applyAlignment="1" applyProtection="1">
      <alignment horizontal="left" vertical="center"/>
    </xf>
    <xf numFmtId="0" fontId="28" fillId="0" borderId="34" xfId="0" applyFont="1" applyFill="1" applyBorder="1" applyAlignment="1" applyProtection="1">
      <alignment horizontal="left" vertical="center"/>
    </xf>
    <xf numFmtId="0" fontId="0" fillId="0" borderId="0" xfId="0" applyProtection="1"/>
    <xf numFmtId="0" fontId="35" fillId="4" borderId="0" xfId="0" applyFont="1" applyFill="1" applyAlignment="1" applyProtection="1">
      <alignment vertical="center"/>
    </xf>
    <xf numFmtId="165" fontId="16" fillId="0" borderId="16" xfId="1" applyNumberFormat="1" applyFont="1" applyBorder="1" applyAlignment="1" applyProtection="1">
      <alignment vertical="center"/>
    </xf>
    <xf numFmtId="0" fontId="32" fillId="0" borderId="0" xfId="1" applyNumberFormat="1" applyFont="1" applyFill="1" applyBorder="1" applyAlignment="1" applyProtection="1">
      <alignment horizontal="center" vertical="center"/>
    </xf>
    <xf numFmtId="0" fontId="22" fillId="2" borderId="1" xfId="0" applyFont="1" applyFill="1" applyBorder="1" applyAlignment="1" applyProtection="1">
      <alignment horizontal="left" vertical="center" wrapText="1"/>
    </xf>
    <xf numFmtId="0" fontId="22" fillId="2" borderId="2" xfId="0" applyFont="1" applyFill="1" applyBorder="1" applyAlignment="1" applyProtection="1">
      <alignment horizontal="left" vertical="center" wrapText="1"/>
    </xf>
    <xf numFmtId="0" fontId="22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8" fillId="2" borderId="0" xfId="0" applyFont="1" applyFill="1" applyBorder="1" applyAlignment="1" applyProtection="1">
      <alignment horizontal="left" vertical="center" wrapText="1"/>
    </xf>
    <xf numFmtId="0" fontId="8" fillId="2" borderId="5" xfId="0" applyFont="1" applyFill="1" applyBorder="1" applyAlignment="1" applyProtection="1">
      <alignment horizontal="left" vertical="center" wrapText="1"/>
    </xf>
    <xf numFmtId="44" fontId="2" fillId="0" borderId="6" xfId="0" applyNumberFormat="1" applyFont="1" applyBorder="1" applyAlignment="1" applyProtection="1">
      <alignment horizontal="right" vertical="center"/>
    </xf>
    <xf numFmtId="44" fontId="2" fillId="0" borderId="7" xfId="0" applyNumberFormat="1" applyFont="1" applyBorder="1" applyAlignment="1" applyProtection="1">
      <alignment horizontal="right" vertical="center"/>
    </xf>
    <xf numFmtId="44" fontId="2" fillId="0" borderId="8" xfId="0" applyNumberFormat="1" applyFont="1" applyBorder="1" applyAlignment="1" applyProtection="1">
      <alignment horizontal="right" vertical="center"/>
    </xf>
    <xf numFmtId="44" fontId="9" fillId="3" borderId="15" xfId="1" applyNumberFormat="1" applyFont="1" applyFill="1" applyBorder="1" applyAlignment="1" applyProtection="1">
      <alignment horizontal="center" vertical="center"/>
    </xf>
    <xf numFmtId="44" fontId="9" fillId="3" borderId="16" xfId="1" applyNumberFormat="1" applyFont="1" applyFill="1" applyBorder="1" applyAlignment="1" applyProtection="1">
      <alignment horizontal="center" vertical="center"/>
    </xf>
    <xf numFmtId="44" fontId="9" fillId="3" borderId="34" xfId="1" applyNumberFormat="1" applyFont="1" applyFill="1" applyBorder="1" applyAlignment="1" applyProtection="1">
      <alignment horizontal="center" vertical="center"/>
    </xf>
    <xf numFmtId="44" fontId="9" fillId="3" borderId="35" xfId="1" applyNumberFormat="1" applyFont="1" applyFill="1" applyBorder="1" applyAlignment="1" applyProtection="1">
      <alignment horizontal="center" vertical="center"/>
    </xf>
    <xf numFmtId="0" fontId="28" fillId="0" borderId="31" xfId="0" applyFont="1" applyFill="1" applyBorder="1" applyAlignment="1" applyProtection="1">
      <alignment horizontal="left" vertical="center"/>
    </xf>
    <xf numFmtId="0" fontId="28" fillId="0" borderId="32" xfId="0" applyFont="1" applyFill="1" applyBorder="1" applyAlignment="1" applyProtection="1">
      <alignment horizontal="left" vertical="center"/>
    </xf>
    <xf numFmtId="0" fontId="28" fillId="0" borderId="34" xfId="0" applyFont="1" applyFill="1" applyBorder="1" applyAlignment="1" applyProtection="1">
      <alignment horizontal="left" vertical="center"/>
    </xf>
    <xf numFmtId="0" fontId="28" fillId="0" borderId="35" xfId="0" applyFont="1" applyFill="1" applyBorder="1" applyAlignment="1" applyProtection="1">
      <alignment horizontal="left" vertical="center"/>
    </xf>
    <xf numFmtId="49" fontId="28" fillId="0" borderId="32" xfId="0" applyNumberFormat="1" applyFont="1" applyFill="1" applyBorder="1" applyAlignment="1" applyProtection="1">
      <alignment horizontal="left" vertical="center"/>
    </xf>
    <xf numFmtId="0" fontId="28" fillId="0" borderId="39" xfId="0" applyFont="1" applyFill="1" applyBorder="1" applyAlignment="1" applyProtection="1">
      <alignment horizontal="left" vertical="center"/>
    </xf>
    <xf numFmtId="49" fontId="28" fillId="0" borderId="35" xfId="0" applyNumberFormat="1" applyFont="1" applyFill="1" applyBorder="1" applyAlignment="1" applyProtection="1">
      <alignment horizontal="left" vertical="center"/>
    </xf>
    <xf numFmtId="0" fontId="28" fillId="0" borderId="36" xfId="0" applyFont="1" applyFill="1" applyBorder="1" applyAlignment="1" applyProtection="1">
      <alignment horizontal="left" vertical="center"/>
    </xf>
    <xf numFmtId="0" fontId="9" fillId="2" borderId="49" xfId="0" applyFont="1" applyFill="1" applyBorder="1" applyAlignment="1" applyProtection="1">
      <alignment horizontal="center" vertical="center" wrapText="1"/>
    </xf>
    <xf numFmtId="0" fontId="9" fillId="2" borderId="23" xfId="0" applyFont="1" applyFill="1" applyBorder="1" applyAlignment="1" applyProtection="1">
      <alignment horizontal="center" vertical="center" wrapText="1"/>
    </xf>
    <xf numFmtId="44" fontId="2" fillId="0" borderId="18" xfId="0" applyNumberFormat="1" applyFont="1" applyBorder="1" applyAlignment="1" applyProtection="1">
      <alignment horizontal="right" vertical="center"/>
    </xf>
    <xf numFmtId="44" fontId="2" fillId="0" borderId="19" xfId="0" applyNumberFormat="1" applyFont="1" applyBorder="1" applyAlignment="1" applyProtection="1">
      <alignment horizontal="right" vertical="center"/>
    </xf>
    <xf numFmtId="44" fontId="2" fillId="0" borderId="29" xfId="0" applyNumberFormat="1" applyFont="1" applyBorder="1" applyAlignment="1" applyProtection="1">
      <alignment horizontal="right" vertical="center"/>
    </xf>
    <xf numFmtId="0" fontId="9" fillId="2" borderId="4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8" fillId="0" borderId="3" xfId="0" applyFont="1" applyFill="1" applyBorder="1" applyAlignment="1" applyProtection="1">
      <alignment horizontal="left" vertical="center" wrapText="1"/>
    </xf>
    <xf numFmtId="0" fontId="8" fillId="0" borderId="4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5" xfId="0" applyFont="1" applyFill="1" applyBorder="1" applyAlignment="1" applyProtection="1">
      <alignment horizontal="left" vertical="center" wrapText="1"/>
    </xf>
    <xf numFmtId="0" fontId="8" fillId="0" borderId="9" xfId="0" applyFont="1" applyFill="1" applyBorder="1" applyAlignment="1" applyProtection="1">
      <alignment horizontal="left" vertical="center" wrapText="1"/>
    </xf>
    <xf numFmtId="0" fontId="8" fillId="0" borderId="10" xfId="0" applyFont="1" applyFill="1" applyBorder="1" applyAlignment="1" applyProtection="1">
      <alignment horizontal="left" vertical="center" wrapText="1"/>
    </xf>
    <xf numFmtId="0" fontId="8" fillId="0" borderId="11" xfId="0" applyFont="1" applyFill="1" applyBorder="1" applyAlignment="1" applyProtection="1">
      <alignment horizontal="left" vertical="center" wrapText="1"/>
    </xf>
    <xf numFmtId="0" fontId="8" fillId="0" borderId="15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49" fontId="28" fillId="0" borderId="32" xfId="0" applyNumberFormat="1" applyFont="1" applyFill="1" applyBorder="1" applyAlignment="1">
      <alignment horizontal="left" vertical="center"/>
    </xf>
    <xf numFmtId="0" fontId="28" fillId="0" borderId="32" xfId="0" applyNumberFormat="1" applyFont="1" applyFill="1" applyBorder="1" applyAlignment="1">
      <alignment horizontal="left" vertical="center"/>
    </xf>
    <xf numFmtId="0" fontId="28" fillId="0" borderId="39" xfId="0" applyNumberFormat="1" applyFont="1" applyFill="1" applyBorder="1" applyAlignment="1">
      <alignment horizontal="left" vertical="center"/>
    </xf>
    <xf numFmtId="49" fontId="28" fillId="0" borderId="13" xfId="0" applyNumberFormat="1" applyFont="1" applyFill="1" applyBorder="1" applyAlignment="1">
      <alignment horizontal="left" vertical="center"/>
    </xf>
    <xf numFmtId="0" fontId="28" fillId="0" borderId="13" xfId="0" applyNumberFormat="1" applyFont="1" applyFill="1" applyBorder="1" applyAlignment="1">
      <alignment horizontal="left" vertical="center"/>
    </xf>
    <xf numFmtId="0" fontId="28" fillId="0" borderId="14" xfId="0" applyNumberFormat="1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left" vertical="center" wrapText="1"/>
    </xf>
    <xf numFmtId="0" fontId="19" fillId="0" borderId="8" xfId="0" applyFont="1" applyFill="1" applyBorder="1" applyAlignment="1">
      <alignment horizontal="left" vertical="center" wrapText="1"/>
    </xf>
    <xf numFmtId="49" fontId="14" fillId="7" borderId="20" xfId="0" applyNumberFormat="1" applyFont="1" applyFill="1" applyBorder="1" applyAlignment="1" applyProtection="1">
      <alignment horizontal="left" vertical="center"/>
      <protection locked="0"/>
    </xf>
    <xf numFmtId="49" fontId="14" fillId="7" borderId="37" xfId="0" applyNumberFormat="1" applyFont="1" applyFill="1" applyBorder="1" applyAlignment="1" applyProtection="1">
      <alignment horizontal="left" vertical="center"/>
      <protection locked="0"/>
    </xf>
    <xf numFmtId="49" fontId="14" fillId="7" borderId="16" xfId="0" applyNumberFormat="1" applyFont="1" applyFill="1" applyBorder="1" applyAlignment="1" applyProtection="1">
      <alignment horizontal="left" vertical="center"/>
      <protection locked="0"/>
    </xf>
    <xf numFmtId="49" fontId="14" fillId="7" borderId="17" xfId="0" applyNumberFormat="1" applyFont="1" applyFill="1" applyBorder="1" applyAlignment="1" applyProtection="1">
      <alignment horizontal="left" vertical="center"/>
      <protection locked="0"/>
    </xf>
    <xf numFmtId="0" fontId="24" fillId="7" borderId="16" xfId="2" applyNumberFormat="1" applyFont="1" applyFill="1" applyBorder="1" applyAlignment="1" applyProtection="1">
      <alignment horizontal="left" vertical="center"/>
      <protection locked="0"/>
    </xf>
    <xf numFmtId="0" fontId="14" fillId="7" borderId="17" xfId="0" applyNumberFormat="1" applyFont="1" applyFill="1" applyBorder="1" applyAlignment="1" applyProtection="1">
      <alignment horizontal="left" vertical="center"/>
      <protection locked="0"/>
    </xf>
    <xf numFmtId="0" fontId="6" fillId="9" borderId="6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0" fontId="21" fillId="9" borderId="6" xfId="0" applyFont="1" applyFill="1" applyBorder="1" applyAlignment="1">
      <alignment horizontal="center" vertical="center"/>
    </xf>
    <xf numFmtId="0" fontId="21" fillId="9" borderId="7" xfId="0" applyFont="1" applyFill="1" applyBorder="1" applyAlignment="1">
      <alignment horizontal="center" vertical="center"/>
    </xf>
    <xf numFmtId="168" fontId="21" fillId="9" borderId="8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 applyProtection="1">
      <alignment horizontal="center" vertical="center"/>
    </xf>
    <xf numFmtId="0" fontId="3" fillId="9" borderId="2" xfId="0" applyFont="1" applyFill="1" applyBorder="1" applyAlignment="1" applyProtection="1">
      <alignment horizontal="center" vertical="center"/>
    </xf>
    <xf numFmtId="0" fontId="3" fillId="9" borderId="3" xfId="0" applyFont="1" applyFill="1" applyBorder="1" applyAlignment="1" applyProtection="1">
      <alignment horizontal="center" vertical="center"/>
    </xf>
    <xf numFmtId="0" fontId="11" fillId="10" borderId="6" xfId="0" applyFont="1" applyFill="1" applyBorder="1" applyAlignment="1" applyProtection="1">
      <alignment horizontal="center" vertical="center"/>
    </xf>
    <xf numFmtId="0" fontId="11" fillId="10" borderId="7" xfId="0" applyFont="1" applyFill="1" applyBorder="1" applyAlignment="1" applyProtection="1">
      <alignment horizontal="center" vertical="center"/>
    </xf>
    <xf numFmtId="0" fontId="11" fillId="10" borderId="8" xfId="0" applyFont="1" applyFill="1" applyBorder="1" applyAlignment="1" applyProtection="1">
      <alignment horizontal="center" vertical="center"/>
    </xf>
    <xf numFmtId="44" fontId="11" fillId="10" borderId="6" xfId="0" applyNumberFormat="1" applyFont="1" applyFill="1" applyBorder="1" applyAlignment="1" applyProtection="1">
      <alignment horizontal="center" vertical="center"/>
    </xf>
    <xf numFmtId="44" fontId="11" fillId="10" borderId="7" xfId="0" applyNumberFormat="1" applyFont="1" applyFill="1" applyBorder="1" applyAlignment="1" applyProtection="1">
      <alignment horizontal="center" vertical="center"/>
    </xf>
    <xf numFmtId="44" fontId="11" fillId="10" borderId="8" xfId="0" applyNumberFormat="1" applyFont="1" applyFill="1" applyBorder="1" applyAlignment="1" applyProtection="1">
      <alignment horizontal="center" vertical="center"/>
    </xf>
    <xf numFmtId="0" fontId="14" fillId="9" borderId="6" xfId="0" applyFont="1" applyFill="1" applyBorder="1" applyAlignment="1" applyProtection="1">
      <alignment horizontal="center" vertical="center"/>
    </xf>
    <xf numFmtId="0" fontId="14" fillId="9" borderId="7" xfId="0" applyFont="1" applyFill="1" applyBorder="1" applyAlignment="1" applyProtection="1">
      <alignment horizontal="center" vertical="center"/>
    </xf>
    <xf numFmtId="0" fontId="14" fillId="9" borderId="8" xfId="0" applyFont="1" applyFill="1" applyBorder="1" applyAlignment="1" applyProtection="1">
      <alignment horizontal="center" vertical="center"/>
    </xf>
    <xf numFmtId="44" fontId="12" fillId="9" borderId="24" xfId="0" applyNumberFormat="1" applyFont="1" applyFill="1" applyBorder="1" applyAlignment="1" applyProtection="1">
      <alignment vertical="center"/>
    </xf>
    <xf numFmtId="0" fontId="3" fillId="9" borderId="6" xfId="0" applyFont="1" applyFill="1" applyBorder="1" applyAlignment="1" applyProtection="1">
      <alignment horizontal="center" vertical="center"/>
    </xf>
    <xf numFmtId="0" fontId="3" fillId="9" borderId="7" xfId="0" applyFont="1" applyFill="1" applyBorder="1" applyAlignment="1" applyProtection="1">
      <alignment horizontal="center" vertical="center"/>
    </xf>
    <xf numFmtId="0" fontId="3" fillId="9" borderId="8" xfId="0" applyFont="1" applyFill="1" applyBorder="1" applyAlignment="1" applyProtection="1">
      <alignment horizontal="center" vertical="center"/>
    </xf>
    <xf numFmtId="0" fontId="6" fillId="9" borderId="1" xfId="0" applyFont="1" applyFill="1" applyBorder="1" applyAlignment="1" applyProtection="1">
      <alignment horizontal="center" vertical="center"/>
    </xf>
    <xf numFmtId="0" fontId="6" fillId="9" borderId="2" xfId="0" applyFont="1" applyFill="1" applyBorder="1" applyAlignment="1" applyProtection="1">
      <alignment horizontal="center" vertical="center"/>
    </xf>
    <xf numFmtId="0" fontId="6" fillId="9" borderId="3" xfId="0" applyFont="1" applyFill="1" applyBorder="1" applyAlignment="1" applyProtection="1">
      <alignment horizontal="center" vertical="center"/>
    </xf>
    <xf numFmtId="0" fontId="14" fillId="9" borderId="24" xfId="0" applyFont="1" applyFill="1" applyBorder="1" applyAlignment="1" applyProtection="1">
      <alignment horizontal="center" vertical="center" wrapText="1"/>
    </xf>
    <xf numFmtId="0" fontId="16" fillId="9" borderId="24" xfId="0" applyFont="1" applyFill="1" applyBorder="1" applyAlignment="1" applyProtection="1">
      <alignment horizontal="center" vertical="center" wrapText="1"/>
    </xf>
    <xf numFmtId="0" fontId="5" fillId="9" borderId="6" xfId="0" applyFont="1" applyFill="1" applyBorder="1" applyAlignment="1" applyProtection="1">
      <alignment horizontal="center" vertical="center"/>
    </xf>
    <xf numFmtId="0" fontId="5" fillId="9" borderId="7" xfId="0" applyFont="1" applyFill="1" applyBorder="1" applyAlignment="1" applyProtection="1">
      <alignment horizontal="center" vertical="center"/>
    </xf>
    <xf numFmtId="0" fontId="5" fillId="9" borderId="8" xfId="0" applyFont="1" applyFill="1" applyBorder="1" applyAlignment="1" applyProtection="1">
      <alignment horizontal="center" vertical="center"/>
    </xf>
    <xf numFmtId="0" fontId="17" fillId="9" borderId="6" xfId="0" applyFont="1" applyFill="1" applyBorder="1" applyAlignment="1" applyProtection="1">
      <alignment horizontal="center" vertical="center"/>
    </xf>
    <xf numFmtId="0" fontId="17" fillId="9" borderId="7" xfId="0" applyFont="1" applyFill="1" applyBorder="1" applyAlignment="1" applyProtection="1">
      <alignment horizontal="center" vertical="center"/>
    </xf>
    <xf numFmtId="0" fontId="17" fillId="9" borderId="8" xfId="0" applyFont="1" applyFill="1" applyBorder="1" applyAlignment="1" applyProtection="1">
      <alignment horizontal="center" vertical="center"/>
    </xf>
    <xf numFmtId="168" fontId="21" fillId="9" borderId="8" xfId="0" applyNumberFormat="1" applyFont="1" applyFill="1" applyBorder="1" applyAlignment="1" applyProtection="1">
      <alignment horizontal="center" vertical="center"/>
    </xf>
    <xf numFmtId="0" fontId="17" fillId="10" borderId="50" xfId="0" applyFont="1" applyFill="1" applyBorder="1" applyAlignment="1" applyProtection="1">
      <alignment horizontal="center" vertical="center"/>
    </xf>
    <xf numFmtId="0" fontId="17" fillId="10" borderId="51" xfId="0" applyFont="1" applyFill="1" applyBorder="1" applyAlignment="1" applyProtection="1">
      <alignment horizontal="center" vertical="center"/>
    </xf>
    <xf numFmtId="0" fontId="17" fillId="10" borderId="52" xfId="0" applyFont="1" applyFill="1" applyBorder="1" applyAlignment="1" applyProtection="1">
      <alignment horizontal="center" vertical="center"/>
    </xf>
    <xf numFmtId="0" fontId="17" fillId="10" borderId="6" xfId="0" applyFont="1" applyFill="1" applyBorder="1" applyAlignment="1" applyProtection="1">
      <alignment horizontal="center" vertical="center"/>
    </xf>
    <xf numFmtId="0" fontId="17" fillId="10" borderId="7" xfId="0" applyFont="1" applyFill="1" applyBorder="1" applyAlignment="1" applyProtection="1">
      <alignment horizontal="center" vertical="center"/>
    </xf>
    <xf numFmtId="0" fontId="17" fillId="10" borderId="8" xfId="0" applyFont="1" applyFill="1" applyBorder="1" applyAlignment="1" applyProtection="1">
      <alignment horizontal="center" vertical="center"/>
    </xf>
    <xf numFmtId="0" fontId="5" fillId="9" borderId="6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21" fillId="10" borderId="15" xfId="0" applyFont="1" applyFill="1" applyBorder="1" applyAlignment="1">
      <alignment horizontal="center" vertical="center"/>
    </xf>
    <xf numFmtId="0" fontId="21" fillId="10" borderId="16" xfId="0" applyFont="1" applyFill="1" applyBorder="1" applyAlignment="1">
      <alignment horizontal="center" vertical="center"/>
    </xf>
    <xf numFmtId="164" fontId="14" fillId="10" borderId="17" xfId="0" applyNumberFormat="1" applyFont="1" applyFill="1" applyBorder="1" applyAlignment="1" applyProtection="1">
      <alignment horizontal="center" vertical="center"/>
    </xf>
    <xf numFmtId="168" fontId="16" fillId="2" borderId="54" xfId="1" applyNumberFormat="1" applyFont="1" applyFill="1" applyBorder="1" applyAlignment="1" applyProtection="1">
      <alignment horizontal="center" vertical="center" wrapText="1"/>
      <protection locked="0"/>
    </xf>
    <xf numFmtId="168" fontId="16" fillId="2" borderId="55" xfId="1" applyNumberFormat="1" applyFont="1" applyFill="1" applyBorder="1" applyAlignment="1" applyProtection="1">
      <alignment horizontal="center" vertical="center" wrapText="1"/>
      <protection locked="0"/>
    </xf>
    <xf numFmtId="168" fontId="16" fillId="2" borderId="53" xfId="1" applyNumberFormat="1" applyFont="1" applyFill="1" applyBorder="1" applyAlignment="1" applyProtection="1">
      <alignment horizontal="center" vertical="center" wrapText="1"/>
      <protection locked="0"/>
    </xf>
    <xf numFmtId="0" fontId="14" fillId="9" borderId="24" xfId="0" applyFont="1" applyFill="1" applyBorder="1" applyAlignment="1" applyProtection="1">
      <alignment horizontal="center" vertical="center"/>
    </xf>
    <xf numFmtId="44" fontId="18" fillId="9" borderId="24" xfId="1" applyFont="1" applyFill="1" applyBorder="1" applyAlignment="1" applyProtection="1">
      <alignment horizontal="center" vertical="center" wrapText="1"/>
    </xf>
    <xf numFmtId="0" fontId="18" fillId="9" borderId="42" xfId="0" applyFont="1" applyFill="1" applyBorder="1" applyAlignment="1" applyProtection="1">
      <alignment horizontal="right" vertical="center"/>
    </xf>
    <xf numFmtId="0" fontId="18" fillId="9" borderId="30" xfId="0" applyFont="1" applyFill="1" applyBorder="1" applyAlignment="1" applyProtection="1">
      <alignment horizontal="right" vertical="center"/>
    </xf>
    <xf numFmtId="164" fontId="14" fillId="9" borderId="24" xfId="0" applyNumberFormat="1" applyFont="1" applyFill="1" applyBorder="1" applyAlignment="1" applyProtection="1">
      <alignment vertical="center"/>
    </xf>
    <xf numFmtId="0" fontId="18" fillId="9" borderId="6" xfId="0" applyFont="1" applyFill="1" applyBorder="1" applyAlignment="1" applyProtection="1">
      <alignment horizontal="right" vertical="center"/>
    </xf>
    <xf numFmtId="0" fontId="18" fillId="9" borderId="7" xfId="0" applyFont="1" applyFill="1" applyBorder="1" applyAlignment="1" applyProtection="1">
      <alignment horizontal="right" vertical="center"/>
    </xf>
    <xf numFmtId="0" fontId="18" fillId="9" borderId="8" xfId="0" applyFont="1" applyFill="1" applyBorder="1" applyAlignment="1" applyProtection="1">
      <alignment horizontal="right" vertical="center"/>
    </xf>
    <xf numFmtId="0" fontId="18" fillId="0" borderId="9" xfId="0" applyFont="1" applyFill="1" applyBorder="1" applyAlignment="1" applyProtection="1">
      <alignment horizontal="right" vertical="center"/>
    </xf>
    <xf numFmtId="0" fontId="18" fillId="0" borderId="10" xfId="0" applyFont="1" applyFill="1" applyBorder="1" applyAlignment="1" applyProtection="1">
      <alignment horizontal="right" vertical="center"/>
    </xf>
    <xf numFmtId="164" fontId="14" fillId="0" borderId="7" xfId="0" applyNumberFormat="1" applyFont="1" applyFill="1" applyBorder="1" applyAlignment="1" applyProtection="1">
      <alignment vertical="center"/>
    </xf>
    <xf numFmtId="0" fontId="13" fillId="8" borderId="50" xfId="0" applyFont="1" applyFill="1" applyBorder="1" applyAlignment="1">
      <alignment horizontal="left" vertical="center"/>
    </xf>
    <xf numFmtId="0" fontId="13" fillId="8" borderId="51" xfId="0" applyFont="1" applyFill="1" applyBorder="1" applyAlignment="1">
      <alignment horizontal="left" vertical="center"/>
    </xf>
    <xf numFmtId="0" fontId="13" fillId="8" borderId="52" xfId="0" applyFont="1" applyFill="1" applyBorder="1" applyAlignment="1">
      <alignment horizontal="left" vertical="center"/>
    </xf>
    <xf numFmtId="44" fontId="13" fillId="8" borderId="24" xfId="1" applyNumberFormat="1" applyFont="1" applyFill="1" applyBorder="1" applyAlignment="1" applyProtection="1">
      <alignment vertical="center"/>
    </xf>
    <xf numFmtId="0" fontId="36" fillId="9" borderId="6" xfId="0" applyFont="1" applyFill="1" applyBorder="1" applyAlignment="1" applyProtection="1">
      <alignment horizontal="center" vertical="center"/>
    </xf>
    <xf numFmtId="0" fontId="36" fillId="9" borderId="7" xfId="0" applyFont="1" applyFill="1" applyBorder="1" applyAlignment="1" applyProtection="1">
      <alignment horizontal="center" vertical="center"/>
    </xf>
    <xf numFmtId="0" fontId="36" fillId="9" borderId="8" xfId="0" applyFont="1" applyFill="1" applyBorder="1" applyAlignment="1" applyProtection="1">
      <alignment horizontal="center" vertical="center"/>
    </xf>
    <xf numFmtId="168" fontId="11" fillId="7" borderId="26" xfId="0" applyNumberFormat="1" applyFont="1" applyFill="1" applyBorder="1" applyAlignment="1" applyProtection="1">
      <alignment horizontal="center" vertical="center" wrapText="1"/>
      <protection locked="0"/>
    </xf>
    <xf numFmtId="166" fontId="8" fillId="7" borderId="16" xfId="0" applyNumberFormat="1" applyFont="1" applyFill="1" applyBorder="1" applyAlignment="1" applyProtection="1">
      <alignment horizontal="center" vertical="center"/>
      <protection locked="0"/>
    </xf>
    <xf numFmtId="1" fontId="8" fillId="7" borderId="16" xfId="0" applyNumberFormat="1" applyFont="1" applyFill="1" applyBorder="1" applyAlignment="1" applyProtection="1">
      <alignment horizontal="center" vertical="center"/>
      <protection locked="0"/>
    </xf>
    <xf numFmtId="1" fontId="8" fillId="7" borderId="17" xfId="0" applyNumberFormat="1" applyFont="1" applyFill="1" applyBorder="1" applyAlignment="1" applyProtection="1">
      <alignment horizontal="center" vertical="center"/>
      <protection locked="0"/>
    </xf>
    <xf numFmtId="1" fontId="8" fillId="7" borderId="36" xfId="0" applyNumberFormat="1" applyFont="1" applyFill="1" applyBorder="1" applyAlignment="1" applyProtection="1">
      <alignment horizontal="center" vertical="center"/>
      <protection locked="0"/>
    </xf>
    <xf numFmtId="14" fontId="8" fillId="7" borderId="15" xfId="0" applyNumberFormat="1" applyFont="1" applyFill="1" applyBorder="1" applyAlignment="1" applyProtection="1">
      <alignment horizontal="center" vertical="center"/>
      <protection locked="0"/>
    </xf>
    <xf numFmtId="44" fontId="8" fillId="7" borderId="16" xfId="0" applyNumberFormat="1" applyFont="1" applyFill="1" applyBorder="1" applyAlignment="1" applyProtection="1">
      <alignment vertical="center"/>
      <protection locked="0"/>
    </xf>
    <xf numFmtId="14" fontId="8" fillId="7" borderId="22" xfId="0" applyNumberFormat="1" applyFont="1" applyFill="1" applyBorder="1" applyAlignment="1" applyProtection="1">
      <alignment horizontal="center" vertical="center"/>
      <protection locked="0"/>
    </xf>
    <xf numFmtId="44" fontId="8" fillId="7" borderId="17" xfId="0" applyNumberFormat="1" applyFont="1" applyFill="1" applyBorder="1" applyAlignment="1" applyProtection="1">
      <alignment horizontal="center" vertical="center"/>
      <protection locked="0"/>
    </xf>
    <xf numFmtId="44" fontId="8" fillId="7" borderId="27" xfId="0" applyNumberFormat="1" applyFont="1" applyFill="1" applyBorder="1" applyAlignment="1" applyProtection="1">
      <alignment horizontal="center" vertical="center"/>
      <protection locked="0"/>
    </xf>
    <xf numFmtId="44" fontId="8" fillId="7" borderId="20" xfId="0" applyNumberFormat="1" applyFont="1" applyFill="1" applyBorder="1" applyAlignment="1" applyProtection="1">
      <alignment horizontal="left" vertical="center"/>
      <protection locked="0"/>
    </xf>
    <xf numFmtId="44" fontId="8" fillId="7" borderId="23" xfId="0" applyNumberFormat="1" applyFont="1" applyFill="1" applyBorder="1" applyAlignment="1" applyProtection="1">
      <alignment horizontal="left" vertical="center"/>
      <protection locked="0"/>
    </xf>
    <xf numFmtId="44" fontId="8" fillId="7" borderId="17" xfId="1" applyNumberFormat="1" applyFont="1" applyFill="1" applyBorder="1" applyAlignment="1" applyProtection="1">
      <alignment vertical="center"/>
      <protection locked="0"/>
    </xf>
    <xf numFmtId="44" fontId="8" fillId="7" borderId="36" xfId="1" applyNumberFormat="1" applyFont="1" applyFill="1" applyBorder="1" applyAlignment="1" applyProtection="1">
      <alignment vertical="center"/>
      <protection locked="0"/>
    </xf>
    <xf numFmtId="14" fontId="8" fillId="7" borderId="21" xfId="0" applyNumberFormat="1" applyFont="1" applyFill="1" applyBorder="1" applyAlignment="1" applyProtection="1">
      <alignment horizontal="center" vertical="center"/>
      <protection locked="0"/>
    </xf>
    <xf numFmtId="14" fontId="8" fillId="7" borderId="42" xfId="0" applyNumberFormat="1" applyFont="1" applyFill="1" applyBorder="1" applyAlignment="1" applyProtection="1">
      <alignment horizontal="center" vertical="center"/>
      <protection locked="0"/>
    </xf>
    <xf numFmtId="44" fontId="8" fillId="7" borderId="35" xfId="0" applyNumberFormat="1" applyFont="1" applyFill="1" applyBorder="1" applyAlignment="1" applyProtection="1">
      <alignment vertical="center"/>
      <protection locked="0"/>
    </xf>
    <xf numFmtId="14" fontId="8" fillId="7" borderId="30" xfId="0" applyNumberFormat="1" applyFont="1" applyFill="1" applyBorder="1" applyAlignment="1" applyProtection="1">
      <alignment horizontal="center" vertical="center"/>
      <protection locked="0"/>
    </xf>
    <xf numFmtId="168" fontId="11" fillId="7" borderId="16" xfId="0" applyNumberFormat="1" applyFont="1" applyFill="1" applyBorder="1" applyAlignment="1" applyProtection="1">
      <alignment horizontal="center" vertical="center" wrapText="1"/>
      <protection locked="0"/>
    </xf>
    <xf numFmtId="44" fontId="8" fillId="7" borderId="16" xfId="0" applyNumberFormat="1" applyFont="1" applyFill="1" applyBorder="1" applyAlignment="1" applyProtection="1">
      <alignment horizontal="center" vertical="center"/>
      <protection locked="0"/>
    </xf>
    <xf numFmtId="2" fontId="8" fillId="7" borderId="16" xfId="0" applyNumberFormat="1" applyFont="1" applyFill="1" applyBorder="1" applyAlignment="1" applyProtection="1">
      <alignment horizontal="center" vertical="center"/>
      <protection locked="0"/>
    </xf>
    <xf numFmtId="0" fontId="19" fillId="7" borderId="53" xfId="0" applyFont="1" applyFill="1" applyBorder="1" applyProtection="1">
      <protection locked="0"/>
    </xf>
    <xf numFmtId="44" fontId="18" fillId="7" borderId="53" xfId="1" applyNumberFormat="1" applyFont="1" applyFill="1" applyBorder="1" applyAlignment="1" applyProtection="1">
      <alignment horizontal="center" vertical="center" wrapText="1"/>
      <protection locked="0"/>
    </xf>
    <xf numFmtId="0" fontId="19" fillId="7" borderId="55" xfId="0" applyFont="1" applyFill="1" applyBorder="1" applyProtection="1">
      <protection locked="0"/>
    </xf>
    <xf numFmtId="44" fontId="18" fillId="7" borderId="55" xfId="1" applyNumberFormat="1" applyFont="1" applyFill="1" applyBorder="1" applyAlignment="1" applyProtection="1">
      <alignment horizontal="center" vertical="center" wrapText="1"/>
      <protection locked="0"/>
    </xf>
    <xf numFmtId="0" fontId="19" fillId="7" borderId="41" xfId="0" applyFont="1" applyFill="1" applyBorder="1" applyProtection="1">
      <protection locked="0"/>
    </xf>
    <xf numFmtId="44" fontId="18" fillId="7" borderId="41" xfId="1" applyNumberFormat="1" applyFont="1" applyFill="1" applyBorder="1" applyAlignment="1" applyProtection="1">
      <alignment horizontal="center" vertical="center" wrapText="1"/>
      <protection locked="0"/>
    </xf>
    <xf numFmtId="0" fontId="18" fillId="7" borderId="15" xfId="0" applyFont="1" applyFill="1" applyBorder="1" applyAlignment="1" applyProtection="1">
      <alignment horizontal="left" vertical="center"/>
      <protection locked="0"/>
    </xf>
    <xf numFmtId="165" fontId="16" fillId="7" borderId="16" xfId="0" applyNumberFormat="1" applyFont="1" applyFill="1" applyBorder="1" applyAlignment="1" applyProtection="1">
      <alignment vertical="center"/>
      <protection locked="0"/>
    </xf>
    <xf numFmtId="168" fontId="16" fillId="7" borderId="20" xfId="0" applyNumberFormat="1" applyFont="1" applyFill="1" applyBorder="1" applyAlignment="1" applyProtection="1">
      <alignment horizontal="center" vertical="center"/>
      <protection locked="0"/>
    </xf>
    <xf numFmtId="168" fontId="16" fillId="7" borderId="16" xfId="0" applyNumberFormat="1" applyFont="1" applyFill="1" applyBorder="1" applyAlignment="1" applyProtection="1">
      <alignment horizontal="center" vertical="center"/>
      <protection locked="0"/>
    </xf>
    <xf numFmtId="0" fontId="16" fillId="7" borderId="16" xfId="0" applyFont="1" applyFill="1" applyBorder="1" applyAlignment="1" applyProtection="1">
      <alignment horizontal="center" vertical="center"/>
      <protection locked="0"/>
    </xf>
    <xf numFmtId="0" fontId="18" fillId="7" borderId="25" xfId="0" applyFont="1" applyFill="1" applyBorder="1" applyAlignment="1" applyProtection="1">
      <alignment horizontal="left" vertical="center"/>
      <protection locked="0"/>
    </xf>
    <xf numFmtId="165" fontId="16" fillId="7" borderId="26" xfId="0" applyNumberFormat="1" applyFont="1" applyFill="1" applyBorder="1" applyAlignment="1" applyProtection="1">
      <alignment vertical="center"/>
      <protection locked="0"/>
    </xf>
    <xf numFmtId="168" fontId="16" fillId="7" borderId="26" xfId="0" applyNumberFormat="1" applyFont="1" applyFill="1" applyBorder="1" applyAlignment="1" applyProtection="1">
      <alignment horizontal="center" vertical="center"/>
      <protection locked="0"/>
    </xf>
    <xf numFmtId="0" fontId="16" fillId="7" borderId="26" xfId="0" applyFont="1" applyFill="1" applyBorder="1" applyAlignment="1" applyProtection="1">
      <alignment horizontal="center" vertical="center"/>
      <protection locked="0"/>
    </xf>
    <xf numFmtId="0" fontId="9" fillId="6" borderId="31" xfId="0" applyFont="1" applyFill="1" applyBorder="1" applyAlignment="1" applyProtection="1">
      <alignment horizontal="center" vertical="center"/>
    </xf>
    <xf numFmtId="0" fontId="9" fillId="6" borderId="32" xfId="0" applyFont="1" applyFill="1" applyBorder="1" applyAlignment="1" applyProtection="1">
      <alignment horizontal="center" vertical="center"/>
    </xf>
    <xf numFmtId="0" fontId="9" fillId="6" borderId="32" xfId="0" applyFont="1" applyFill="1" applyBorder="1" applyAlignment="1" applyProtection="1">
      <alignment horizontal="center" vertical="center"/>
    </xf>
    <xf numFmtId="0" fontId="9" fillId="6" borderId="39" xfId="0" applyFont="1" applyFill="1" applyBorder="1" applyAlignment="1" applyProtection="1">
      <alignment horizontal="center" vertical="center"/>
    </xf>
    <xf numFmtId="44" fontId="9" fillId="6" borderId="15" xfId="0" applyNumberFormat="1" applyFont="1" applyFill="1" applyBorder="1" applyAlignment="1" applyProtection="1">
      <alignment horizontal="center" vertical="center"/>
    </xf>
    <xf numFmtId="44" fontId="9" fillId="6" borderId="16" xfId="0" applyNumberFormat="1" applyFont="1" applyFill="1" applyBorder="1" applyAlignment="1" applyProtection="1">
      <alignment horizontal="center" vertical="center"/>
    </xf>
    <xf numFmtId="44" fontId="9" fillId="6" borderId="20" xfId="0" applyNumberFormat="1" applyFont="1" applyFill="1" applyBorder="1" applyAlignment="1" applyProtection="1">
      <alignment horizontal="center" vertical="center"/>
    </xf>
    <xf numFmtId="44" fontId="9" fillId="6" borderId="39" xfId="0" applyNumberFormat="1" applyFont="1" applyFill="1" applyBorder="1" applyAlignment="1" applyProtection="1">
      <alignment horizontal="center" vertical="center"/>
    </xf>
    <xf numFmtId="44" fontId="9" fillId="6" borderId="12" xfId="0" applyNumberFormat="1" applyFont="1" applyFill="1" applyBorder="1" applyAlignment="1" applyProtection="1">
      <alignment horizontal="center" vertical="center"/>
    </xf>
    <xf numFmtId="44" fontId="9" fillId="6" borderId="44" xfId="0" applyNumberFormat="1" applyFont="1" applyFill="1" applyBorder="1" applyAlignment="1" applyProtection="1">
      <alignment horizontal="center" vertical="center" wrapText="1"/>
    </xf>
    <xf numFmtId="44" fontId="9" fillId="6" borderId="46" xfId="0" applyNumberFormat="1" applyFont="1" applyFill="1" applyBorder="1" applyAlignment="1" applyProtection="1">
      <alignment horizontal="center" vertical="center" wrapText="1"/>
    </xf>
    <xf numFmtId="44" fontId="9" fillId="6" borderId="13" xfId="0" applyNumberFormat="1" applyFont="1" applyFill="1" applyBorder="1" applyAlignment="1" applyProtection="1">
      <alignment horizontal="center" vertical="center"/>
    </xf>
    <xf numFmtId="44" fontId="9" fillId="6" borderId="47" xfId="0" applyNumberFormat="1" applyFont="1" applyFill="1" applyBorder="1" applyAlignment="1" applyProtection="1">
      <alignment horizontal="center" vertical="center"/>
    </xf>
    <xf numFmtId="44" fontId="9" fillId="6" borderId="12" xfId="0" applyNumberFormat="1" applyFont="1" applyFill="1" applyBorder="1" applyAlignment="1" applyProtection="1">
      <alignment horizontal="center" vertical="center" wrapText="1"/>
    </xf>
    <xf numFmtId="44" fontId="9" fillId="6" borderId="46" xfId="0" applyNumberFormat="1" applyFont="1" applyFill="1" applyBorder="1" applyAlignment="1" applyProtection="1">
      <alignment horizontal="center" vertical="center"/>
    </xf>
    <xf numFmtId="44" fontId="9" fillId="6" borderId="13" xfId="0" applyNumberFormat="1" applyFont="1" applyFill="1" applyBorder="1" applyAlignment="1" applyProtection="1">
      <alignment horizontal="center" vertical="center" wrapText="1"/>
    </xf>
    <xf numFmtId="44" fontId="9" fillId="6" borderId="33" xfId="0" applyNumberFormat="1" applyFont="1" applyFill="1" applyBorder="1" applyAlignment="1" applyProtection="1">
      <alignment horizontal="center" vertical="center"/>
    </xf>
    <xf numFmtId="44" fontId="11" fillId="8" borderId="43" xfId="0" applyNumberFormat="1" applyFont="1" applyFill="1" applyBorder="1" applyAlignment="1" applyProtection="1">
      <alignment vertical="center"/>
    </xf>
    <xf numFmtId="44" fontId="11" fillId="8" borderId="24" xfId="0" applyNumberFormat="1" applyFont="1" applyFill="1" applyBorder="1" applyAlignment="1" applyProtection="1">
      <alignment vertical="center"/>
    </xf>
    <xf numFmtId="0" fontId="2" fillId="6" borderId="13" xfId="0" applyFont="1" applyFill="1" applyBorder="1" applyAlignment="1" applyProtection="1">
      <alignment horizontal="center" vertical="center"/>
    </xf>
    <xf numFmtId="0" fontId="9" fillId="6" borderId="13" xfId="0" applyFont="1" applyFill="1" applyBorder="1" applyAlignment="1" applyProtection="1">
      <alignment horizontal="center" vertical="center"/>
    </xf>
    <xf numFmtId="0" fontId="9" fillId="6" borderId="14" xfId="0" applyFont="1" applyFill="1" applyBorder="1" applyAlignment="1" applyProtection="1">
      <alignment horizontal="center" vertical="center"/>
    </xf>
    <xf numFmtId="0" fontId="18" fillId="2" borderId="34" xfId="0" applyFont="1" applyFill="1" applyBorder="1" applyAlignment="1">
      <alignment vertical="center"/>
    </xf>
    <xf numFmtId="0" fontId="24" fillId="7" borderId="35" xfId="2" applyNumberFormat="1" applyFont="1" applyFill="1" applyBorder="1" applyAlignment="1" applyProtection="1">
      <alignment horizontal="left" vertical="center"/>
      <protection locked="0"/>
    </xf>
    <xf numFmtId="0" fontId="14" fillId="7" borderId="36" xfId="0" applyNumberFormat="1" applyFont="1" applyFill="1" applyBorder="1" applyAlignment="1" applyProtection="1">
      <alignment horizontal="left" vertical="center"/>
      <protection locked="0"/>
    </xf>
    <xf numFmtId="14" fontId="8" fillId="7" borderId="25" xfId="0" applyNumberFormat="1" applyFont="1" applyFill="1" applyBorder="1" applyAlignment="1" applyProtection="1">
      <alignment horizontal="center" vertical="center"/>
      <protection locked="0"/>
    </xf>
    <xf numFmtId="1" fontId="8" fillId="7" borderId="26" xfId="0" applyNumberFormat="1" applyFont="1" applyFill="1" applyBorder="1" applyAlignment="1" applyProtection="1">
      <alignment horizontal="center" vertical="center"/>
      <protection locked="0"/>
    </xf>
    <xf numFmtId="44" fontId="8" fillId="7" borderId="26" xfId="0" applyNumberFormat="1" applyFont="1" applyFill="1" applyBorder="1" applyAlignment="1" applyProtection="1">
      <alignment vertical="center"/>
      <protection locked="0"/>
    </xf>
    <xf numFmtId="14" fontId="8" fillId="7" borderId="19" xfId="0" applyNumberFormat="1" applyFont="1" applyFill="1" applyBorder="1" applyAlignment="1" applyProtection="1">
      <alignment horizontal="center" vertical="center"/>
      <protection locked="0"/>
    </xf>
    <xf numFmtId="44" fontId="8" fillId="7" borderId="48" xfId="0" applyNumberFormat="1" applyFont="1" applyFill="1" applyBorder="1" applyAlignment="1" applyProtection="1">
      <alignment horizontal="left" vertical="center"/>
      <protection locked="0"/>
    </xf>
    <xf numFmtId="44" fontId="8" fillId="7" borderId="49" xfId="0" applyNumberFormat="1" applyFont="1" applyFill="1" applyBorder="1" applyAlignment="1" applyProtection="1">
      <alignment horizontal="left" vertical="center"/>
      <protection locked="0"/>
    </xf>
    <xf numFmtId="0" fontId="9" fillId="2" borderId="18" xfId="0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0" fontId="9" fillId="2" borderId="21" xfId="0" applyFont="1" applyFill="1" applyBorder="1" applyAlignment="1" applyProtection="1">
      <alignment horizontal="center" vertical="center" wrapText="1"/>
    </xf>
    <xf numFmtId="0" fontId="2" fillId="6" borderId="12" xfId="0" applyFont="1" applyFill="1" applyBorder="1" applyAlignment="1" applyProtection="1">
      <alignment horizontal="center" vertical="center"/>
    </xf>
    <xf numFmtId="44" fontId="8" fillId="7" borderId="15" xfId="0" applyNumberFormat="1" applyFont="1" applyFill="1" applyBorder="1" applyAlignment="1" applyProtection="1">
      <alignment horizontal="center" vertical="center"/>
      <protection locked="0"/>
    </xf>
    <xf numFmtId="0" fontId="18" fillId="6" borderId="12" xfId="0" applyFont="1" applyFill="1" applyBorder="1" applyAlignment="1" applyProtection="1">
      <alignment horizontal="center" vertical="center"/>
    </xf>
    <xf numFmtId="0" fontId="18" fillId="6" borderId="13" xfId="0" applyFont="1" applyFill="1" applyBorder="1" applyAlignment="1" applyProtection="1">
      <alignment horizontal="center" vertical="center"/>
    </xf>
    <xf numFmtId="0" fontId="18" fillId="6" borderId="44" xfId="0" applyFont="1" applyFill="1" applyBorder="1" applyAlignment="1" applyProtection="1">
      <alignment horizontal="center" vertical="center"/>
    </xf>
    <xf numFmtId="164" fontId="18" fillId="6" borderId="44" xfId="0" applyNumberFormat="1" applyFont="1" applyFill="1" applyBorder="1" applyAlignment="1" applyProtection="1">
      <alignment horizontal="center" vertical="center"/>
    </xf>
    <xf numFmtId="165" fontId="16" fillId="0" borderId="56" xfId="0" applyNumberFormat="1" applyFont="1" applyBorder="1" applyAlignment="1" applyProtection="1">
      <alignment vertical="center"/>
    </xf>
    <xf numFmtId="165" fontId="16" fillId="0" borderId="5" xfId="0" applyNumberFormat="1" applyFont="1" applyFill="1" applyBorder="1" applyAlignment="1" applyProtection="1">
      <alignment vertical="center"/>
    </xf>
    <xf numFmtId="44" fontId="16" fillId="0" borderId="17" xfId="1" applyFont="1" applyFill="1" applyBorder="1" applyAlignment="1" applyProtection="1">
      <alignment vertical="center"/>
    </xf>
    <xf numFmtId="164" fontId="18" fillId="6" borderId="14" xfId="0" applyNumberFormat="1" applyFont="1" applyFill="1" applyBorder="1" applyAlignment="1" applyProtection="1">
      <alignment horizontal="center" vertical="center"/>
    </xf>
  </cellXfs>
  <cellStyles count="4">
    <cellStyle name="Hipervínculo" xfId="2" builtinId="8"/>
    <cellStyle name="Moneda" xfId="1" builtinId="4"/>
    <cellStyle name="Normal" xfId="0" builtinId="0"/>
    <cellStyle name="Normal 2" xfId="3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9B47B"/>
      <color rgb="FFF8A15A"/>
      <color rgb="FFA1C9F5"/>
      <color rgb="FFFFFFCC"/>
      <color rgb="FFAACEF6"/>
      <color rgb="FFCCECFF"/>
      <color rgb="FF94C2F4"/>
      <color rgb="FF86B9F2"/>
      <color rgb="FF82B7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94385</xdr:colOff>
      <xdr:row>0</xdr:row>
      <xdr:rowOff>167985</xdr:rowOff>
    </xdr:from>
    <xdr:to>
      <xdr:col>1</xdr:col>
      <xdr:colOff>355023</xdr:colOff>
      <xdr:row>0</xdr:row>
      <xdr:rowOff>770659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prstClr val="black"/>
            <a:schemeClr val="accent6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423"/>
        <a:stretch/>
      </xdr:blipFill>
      <xdr:spPr bwMode="auto">
        <a:xfrm>
          <a:off x="94385" y="167985"/>
          <a:ext cx="1602797" cy="602674"/>
        </a:xfrm>
        <a:prstGeom prst="rect">
          <a:avLst/>
        </a:prstGeom>
        <a:solidFill>
          <a:schemeClr val="accent6">
            <a:lumMod val="60000"/>
            <a:lumOff val="40000"/>
            <a:alpha val="0"/>
          </a:schemeClr>
        </a:solidFill>
        <a:ln>
          <a:noFill/>
        </a:ln>
        <a:effectLst/>
        <a:extLst/>
      </xdr:spPr>
    </xdr:pic>
    <xdr:clientData/>
  </xdr:twoCellAnchor>
  <xdr:twoCellAnchor editAs="oneCell">
    <xdr:from>
      <xdr:col>1</xdr:col>
      <xdr:colOff>3707365</xdr:colOff>
      <xdr:row>0</xdr:row>
      <xdr:rowOff>168851</xdr:rowOff>
    </xdr:from>
    <xdr:to>
      <xdr:col>2</xdr:col>
      <xdr:colOff>1278080</xdr:colOff>
      <xdr:row>0</xdr:row>
      <xdr:rowOff>770659</xdr:rowOff>
    </xdr:to>
    <xdr:pic>
      <xdr:nvPicPr>
        <xdr:cNvPr id="4" name="3 Imagen"/>
        <xdr:cNvPicPr>
          <a:picLocks noChangeAspect="1"/>
        </xdr:cNvPicPr>
      </xdr:nvPicPr>
      <xdr:blipFill rotWithShape="1">
        <a:blip xmlns:r="http://schemas.openxmlformats.org/officeDocument/2006/relationships" r:embed="rId2">
          <a:duotone>
            <a:prstClr val="black"/>
            <a:schemeClr val="accent6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315"/>
        <a:stretch/>
      </xdr:blipFill>
      <xdr:spPr bwMode="auto">
        <a:xfrm>
          <a:off x="5049524" y="168851"/>
          <a:ext cx="1536579" cy="601808"/>
        </a:xfrm>
        <a:prstGeom prst="rect">
          <a:avLst/>
        </a:prstGeom>
        <a:solidFill>
          <a:schemeClr val="accent6">
            <a:lumMod val="60000"/>
            <a:lumOff val="40000"/>
            <a:alpha val="0"/>
          </a:schemeClr>
        </a:solidFill>
        <a:ln>
          <a:noFill/>
        </a:ln>
        <a:effectLst/>
        <a:ex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180974</xdr:rowOff>
    </xdr:from>
    <xdr:to>
      <xdr:col>1</xdr:col>
      <xdr:colOff>769794</xdr:colOff>
      <xdr:row>0</xdr:row>
      <xdr:rowOff>787977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prstClr val="black"/>
            <a:schemeClr val="accent6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423"/>
        <a:stretch/>
      </xdr:blipFill>
      <xdr:spPr bwMode="auto">
        <a:xfrm>
          <a:off x="66674" y="180974"/>
          <a:ext cx="1620984" cy="607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35502</xdr:colOff>
      <xdr:row>0</xdr:row>
      <xdr:rowOff>160105</xdr:rowOff>
    </xdr:from>
    <xdr:to>
      <xdr:col>4</xdr:col>
      <xdr:colOff>1499177</xdr:colOff>
      <xdr:row>0</xdr:row>
      <xdr:rowOff>796636</xdr:rowOff>
    </xdr:to>
    <xdr:pic>
      <xdr:nvPicPr>
        <xdr:cNvPr id="4" name="3 Imagen"/>
        <xdr:cNvPicPr>
          <a:picLocks noChangeAspect="1"/>
        </xdr:cNvPicPr>
      </xdr:nvPicPr>
      <xdr:blipFill rotWithShape="1">
        <a:blip xmlns:r="http://schemas.openxmlformats.org/officeDocument/2006/relationships" r:embed="rId2">
          <a:duotone>
            <a:prstClr val="black"/>
            <a:schemeClr val="accent6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315"/>
        <a:stretch/>
      </xdr:blipFill>
      <xdr:spPr bwMode="auto">
        <a:xfrm>
          <a:off x="4806661" y="160105"/>
          <a:ext cx="1463675" cy="636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58015</xdr:colOff>
      <xdr:row>0</xdr:row>
      <xdr:rowOff>179532</xdr:rowOff>
    </xdr:from>
    <xdr:to>
      <xdr:col>1</xdr:col>
      <xdr:colOff>147204</xdr:colOff>
      <xdr:row>0</xdr:row>
      <xdr:rowOff>774485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prstClr val="black"/>
            <a:schemeClr val="accent6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423"/>
        <a:stretch/>
      </xdr:blipFill>
      <xdr:spPr bwMode="auto">
        <a:xfrm>
          <a:off x="58015" y="179532"/>
          <a:ext cx="1569894" cy="594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1489363</xdr:colOff>
      <xdr:row>0</xdr:row>
      <xdr:rowOff>175261</xdr:rowOff>
    </xdr:from>
    <xdr:to>
      <xdr:col>3</xdr:col>
      <xdr:colOff>1456482</xdr:colOff>
      <xdr:row>0</xdr:row>
      <xdr:rowOff>805295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2">
          <a:duotone>
            <a:prstClr val="black"/>
            <a:schemeClr val="accent6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315"/>
        <a:stretch/>
      </xdr:blipFill>
      <xdr:spPr bwMode="auto">
        <a:xfrm>
          <a:off x="4450772" y="175261"/>
          <a:ext cx="1473801" cy="630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115167</xdr:colOff>
      <xdr:row>0</xdr:row>
      <xdr:rowOff>98269</xdr:rowOff>
    </xdr:from>
    <xdr:to>
      <xdr:col>0</xdr:col>
      <xdr:colOff>1853047</xdr:colOff>
      <xdr:row>0</xdr:row>
      <xdr:rowOff>723983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prstClr val="black"/>
            <a:schemeClr val="accent6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423"/>
        <a:stretch/>
      </xdr:blipFill>
      <xdr:spPr bwMode="auto">
        <a:xfrm>
          <a:off x="115167" y="98269"/>
          <a:ext cx="1737880" cy="625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1068531</xdr:colOff>
      <xdr:row>0</xdr:row>
      <xdr:rowOff>104773</xdr:rowOff>
    </xdr:from>
    <xdr:to>
      <xdr:col>4</xdr:col>
      <xdr:colOff>1113127</xdr:colOff>
      <xdr:row>0</xdr:row>
      <xdr:rowOff>722826</xdr:rowOff>
    </xdr:to>
    <xdr:pic>
      <xdr:nvPicPr>
        <xdr:cNvPr id="4" name="3 Imagen"/>
        <xdr:cNvPicPr>
          <a:picLocks noChangeAspect="1"/>
        </xdr:cNvPicPr>
      </xdr:nvPicPr>
      <xdr:blipFill rotWithShape="1">
        <a:blip xmlns:r="http://schemas.openxmlformats.org/officeDocument/2006/relationships" r:embed="rId2">
          <a:duotone>
            <a:prstClr val="black"/>
            <a:schemeClr val="accent6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315"/>
        <a:stretch/>
      </xdr:blipFill>
      <xdr:spPr bwMode="auto">
        <a:xfrm>
          <a:off x="7116906" y="104773"/>
          <a:ext cx="1587646" cy="618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92652</xdr:colOff>
      <xdr:row>0</xdr:row>
      <xdr:rowOff>171449</xdr:rowOff>
    </xdr:from>
    <xdr:to>
      <xdr:col>1</xdr:col>
      <xdr:colOff>692726</xdr:colOff>
      <xdr:row>0</xdr:row>
      <xdr:rowOff>813954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prstClr val="black"/>
            <a:schemeClr val="accent6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423"/>
        <a:stretch/>
      </xdr:blipFill>
      <xdr:spPr bwMode="auto">
        <a:xfrm>
          <a:off x="92652" y="171449"/>
          <a:ext cx="1734415" cy="642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1337829</xdr:colOff>
      <xdr:row>0</xdr:row>
      <xdr:rowOff>191364</xdr:rowOff>
    </xdr:from>
    <xdr:to>
      <xdr:col>4</xdr:col>
      <xdr:colOff>1532660</xdr:colOff>
      <xdr:row>0</xdr:row>
      <xdr:rowOff>822613</xdr:rowOff>
    </xdr:to>
    <xdr:pic>
      <xdr:nvPicPr>
        <xdr:cNvPr id="4" name="3 Imagen"/>
        <xdr:cNvPicPr>
          <a:picLocks noChangeAspect="1"/>
        </xdr:cNvPicPr>
      </xdr:nvPicPr>
      <xdr:blipFill rotWithShape="1">
        <a:blip xmlns:r="http://schemas.openxmlformats.org/officeDocument/2006/relationships" r:embed="rId2">
          <a:duotone>
            <a:prstClr val="black"/>
            <a:schemeClr val="accent6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315"/>
        <a:stretch/>
      </xdr:blipFill>
      <xdr:spPr bwMode="auto">
        <a:xfrm>
          <a:off x="5035261" y="191364"/>
          <a:ext cx="1649558" cy="631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162792</xdr:rowOff>
    </xdr:from>
    <xdr:to>
      <xdr:col>1</xdr:col>
      <xdr:colOff>173182</xdr:colOff>
      <xdr:row>0</xdr:row>
      <xdr:rowOff>783184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prstClr val="black"/>
            <a:schemeClr val="accent6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423"/>
        <a:stretch/>
      </xdr:blipFill>
      <xdr:spPr bwMode="auto">
        <a:xfrm>
          <a:off x="57150" y="162792"/>
          <a:ext cx="1700646" cy="620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60613</xdr:colOff>
      <xdr:row>0</xdr:row>
      <xdr:rowOff>171452</xdr:rowOff>
    </xdr:from>
    <xdr:to>
      <xdr:col>3</xdr:col>
      <xdr:colOff>1549977</xdr:colOff>
      <xdr:row>0</xdr:row>
      <xdr:rowOff>782784</xdr:rowOff>
    </xdr:to>
    <xdr:pic>
      <xdr:nvPicPr>
        <xdr:cNvPr id="4" name="3 Imagen"/>
        <xdr:cNvPicPr>
          <a:picLocks noChangeAspect="1"/>
        </xdr:cNvPicPr>
      </xdr:nvPicPr>
      <xdr:blipFill rotWithShape="1">
        <a:blip xmlns:r="http://schemas.openxmlformats.org/officeDocument/2006/relationships" r:embed="rId2">
          <a:duotone>
            <a:prstClr val="black"/>
            <a:schemeClr val="accent6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315"/>
        <a:stretch/>
      </xdr:blipFill>
      <xdr:spPr bwMode="auto">
        <a:xfrm>
          <a:off x="4875068" y="171452"/>
          <a:ext cx="1489364" cy="611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7"/>
  <sheetViews>
    <sheetView tabSelected="1" zoomScale="110" zoomScaleNormal="110" workbookViewId="0">
      <selection activeCell="B7" sqref="B7:C7"/>
    </sheetView>
  </sheetViews>
  <sheetFormatPr baseColWidth="10" defaultRowHeight="12.75" x14ac:dyDescent="0.25"/>
  <cols>
    <col min="1" max="1" width="20.140625" style="7" customWidth="1"/>
    <col min="2" max="2" width="59.42578125" style="7" customWidth="1"/>
    <col min="3" max="3" width="20.28515625" style="7" customWidth="1"/>
    <col min="4" max="4" width="26.140625" style="7" customWidth="1"/>
    <col min="5" max="5" width="22.140625" style="7" bestFit="1" customWidth="1"/>
    <col min="6" max="6" width="37.85546875" style="7" bestFit="1" customWidth="1"/>
    <col min="7" max="16384" width="11.42578125" style="7"/>
  </cols>
  <sheetData>
    <row r="1" spans="1:3" ht="75" customHeight="1" thickBot="1" x14ac:dyDescent="0.3">
      <c r="A1" s="105" t="s">
        <v>180</v>
      </c>
      <c r="B1" s="106"/>
      <c r="C1" s="107"/>
    </row>
    <row r="2" spans="1:3" ht="35.1" customHeight="1" thickBot="1" x14ac:dyDescent="0.3">
      <c r="A2" s="108" t="s">
        <v>86</v>
      </c>
      <c r="B2" s="109"/>
      <c r="C2" s="110">
        <v>43951</v>
      </c>
    </row>
    <row r="3" spans="1:3" ht="30" customHeight="1" x14ac:dyDescent="0.25">
      <c r="A3" s="8" t="s">
        <v>22</v>
      </c>
      <c r="B3" s="99"/>
      <c r="C3" s="100"/>
    </row>
    <row r="4" spans="1:3" ht="30" customHeight="1" x14ac:dyDescent="0.25">
      <c r="A4" s="8" t="s">
        <v>24</v>
      </c>
      <c r="B4" s="99"/>
      <c r="C4" s="100"/>
    </row>
    <row r="5" spans="1:3" ht="30" customHeight="1" x14ac:dyDescent="0.25">
      <c r="A5" s="9" t="s">
        <v>25</v>
      </c>
      <c r="B5" s="101"/>
      <c r="C5" s="102"/>
    </row>
    <row r="6" spans="1:3" ht="30" customHeight="1" x14ac:dyDescent="0.25">
      <c r="A6" s="8" t="s">
        <v>26</v>
      </c>
      <c r="B6" s="103"/>
      <c r="C6" s="104"/>
    </row>
    <row r="7" spans="1:3" ht="30" customHeight="1" thickBot="1" x14ac:dyDescent="0.3">
      <c r="A7" s="233" t="s">
        <v>27</v>
      </c>
      <c r="B7" s="234"/>
      <c r="C7" s="235"/>
    </row>
    <row r="12" spans="1:3" hidden="1" x14ac:dyDescent="0.25"/>
    <row r="13" spans="1:3" ht="18.75" hidden="1" thickBot="1" x14ac:dyDescent="0.3">
      <c r="B13" s="10" t="s">
        <v>28</v>
      </c>
    </row>
    <row r="14" spans="1:3" hidden="1" x14ac:dyDescent="0.2">
      <c r="B14" s="11" t="s">
        <v>23</v>
      </c>
    </row>
    <row r="15" spans="1:3" hidden="1" x14ac:dyDescent="0.2">
      <c r="B15" s="11" t="s">
        <v>29</v>
      </c>
    </row>
    <row r="16" spans="1:3" hidden="1" x14ac:dyDescent="0.2">
      <c r="B16" s="11" t="s">
        <v>30</v>
      </c>
    </row>
    <row r="17" spans="2:2" hidden="1" x14ac:dyDescent="0.2">
      <c r="B17" s="11" t="s">
        <v>31</v>
      </c>
    </row>
    <row r="18" spans="2:2" hidden="1" x14ac:dyDescent="0.2">
      <c r="B18" s="11" t="s">
        <v>32</v>
      </c>
    </row>
    <row r="19" spans="2:2" hidden="1" x14ac:dyDescent="0.2">
      <c r="B19" s="11" t="s">
        <v>33</v>
      </c>
    </row>
    <row r="20" spans="2:2" hidden="1" x14ac:dyDescent="0.2">
      <c r="B20" s="11" t="s">
        <v>34</v>
      </c>
    </row>
    <row r="21" spans="2:2" hidden="1" x14ac:dyDescent="0.2">
      <c r="B21" s="11" t="s">
        <v>87</v>
      </c>
    </row>
    <row r="22" spans="2:2" hidden="1" x14ac:dyDescent="0.2">
      <c r="B22" s="11" t="s">
        <v>35</v>
      </c>
    </row>
    <row r="23" spans="2:2" hidden="1" x14ac:dyDescent="0.2">
      <c r="B23" s="11" t="s">
        <v>36</v>
      </c>
    </row>
    <row r="24" spans="2:2" hidden="1" x14ac:dyDescent="0.2">
      <c r="B24" s="11" t="s">
        <v>37</v>
      </c>
    </row>
    <row r="25" spans="2:2" hidden="1" x14ac:dyDescent="0.2">
      <c r="B25" s="11" t="s">
        <v>38</v>
      </c>
    </row>
    <row r="26" spans="2:2" hidden="1" x14ac:dyDescent="0.2">
      <c r="B26" s="11" t="s">
        <v>39</v>
      </c>
    </row>
    <row r="27" spans="2:2" hidden="1" x14ac:dyDescent="0.2">
      <c r="B27" s="11" t="s">
        <v>40</v>
      </c>
    </row>
    <row r="28" spans="2:2" hidden="1" x14ac:dyDescent="0.2">
      <c r="B28" s="11" t="s">
        <v>41</v>
      </c>
    </row>
    <row r="29" spans="2:2" hidden="1" x14ac:dyDescent="0.2">
      <c r="B29" s="11" t="s">
        <v>42</v>
      </c>
    </row>
    <row r="30" spans="2:2" hidden="1" x14ac:dyDescent="0.2">
      <c r="B30" s="11" t="s">
        <v>159</v>
      </c>
    </row>
    <row r="31" spans="2:2" hidden="1" x14ac:dyDescent="0.2">
      <c r="B31" s="11" t="s">
        <v>43</v>
      </c>
    </row>
    <row r="32" spans="2:2" hidden="1" x14ac:dyDescent="0.2">
      <c r="B32" s="11" t="s">
        <v>44</v>
      </c>
    </row>
    <row r="33" spans="2:2" hidden="1" x14ac:dyDescent="0.2">
      <c r="B33" s="11" t="s">
        <v>45</v>
      </c>
    </row>
    <row r="34" spans="2:2" hidden="1" x14ac:dyDescent="0.2">
      <c r="B34" s="11" t="s">
        <v>46</v>
      </c>
    </row>
    <row r="35" spans="2:2" hidden="1" x14ac:dyDescent="0.2">
      <c r="B35" s="11" t="s">
        <v>47</v>
      </c>
    </row>
    <row r="36" spans="2:2" hidden="1" x14ac:dyDescent="0.2">
      <c r="B36" s="11" t="s">
        <v>48</v>
      </c>
    </row>
    <row r="37" spans="2:2" hidden="1" x14ac:dyDescent="0.2">
      <c r="B37" s="11" t="s">
        <v>49</v>
      </c>
    </row>
    <row r="38" spans="2:2" hidden="1" x14ac:dyDescent="0.2">
      <c r="B38" s="11" t="s">
        <v>50</v>
      </c>
    </row>
    <row r="39" spans="2:2" hidden="1" x14ac:dyDescent="0.2">
      <c r="B39" s="11" t="s">
        <v>51</v>
      </c>
    </row>
    <row r="40" spans="2:2" hidden="1" x14ac:dyDescent="0.2">
      <c r="B40" s="11" t="s">
        <v>52</v>
      </c>
    </row>
    <row r="41" spans="2:2" hidden="1" x14ac:dyDescent="0.2">
      <c r="B41" s="11" t="s">
        <v>88</v>
      </c>
    </row>
    <row r="42" spans="2:2" hidden="1" x14ac:dyDescent="0.2">
      <c r="B42" s="11" t="s">
        <v>53</v>
      </c>
    </row>
    <row r="43" spans="2:2" hidden="1" x14ac:dyDescent="0.2">
      <c r="B43" s="11" t="s">
        <v>54</v>
      </c>
    </row>
    <row r="44" spans="2:2" hidden="1" x14ac:dyDescent="0.2">
      <c r="B44" s="11" t="s">
        <v>55</v>
      </c>
    </row>
    <row r="45" spans="2:2" hidden="1" x14ac:dyDescent="0.2">
      <c r="B45" s="11" t="s">
        <v>56</v>
      </c>
    </row>
    <row r="46" spans="2:2" hidden="1" x14ac:dyDescent="0.2">
      <c r="B46" s="11" t="s">
        <v>57</v>
      </c>
    </row>
    <row r="47" spans="2:2" hidden="1" x14ac:dyDescent="0.2">
      <c r="B47" s="11" t="s">
        <v>58</v>
      </c>
    </row>
    <row r="48" spans="2:2" hidden="1" x14ac:dyDescent="0.2">
      <c r="B48" s="11" t="s">
        <v>59</v>
      </c>
    </row>
    <row r="49" spans="2:2" hidden="1" x14ac:dyDescent="0.2">
      <c r="B49" s="11" t="s">
        <v>60</v>
      </c>
    </row>
    <row r="50" spans="2:2" hidden="1" x14ac:dyDescent="0.2">
      <c r="B50" s="11" t="s">
        <v>61</v>
      </c>
    </row>
    <row r="51" spans="2:2" hidden="1" x14ac:dyDescent="0.2">
      <c r="B51" s="11" t="s">
        <v>62</v>
      </c>
    </row>
    <row r="52" spans="2:2" hidden="1" x14ac:dyDescent="0.2">
      <c r="B52" s="11" t="s">
        <v>63</v>
      </c>
    </row>
    <row r="53" spans="2:2" hidden="1" x14ac:dyDescent="0.25">
      <c r="B53" s="12"/>
    </row>
    <row r="54" spans="2:2" ht="13.5" hidden="1" thickBot="1" x14ac:dyDescent="0.3"/>
    <row r="55" spans="2:2" ht="18.75" hidden="1" thickBot="1" x14ac:dyDescent="0.3">
      <c r="B55" s="10" t="s">
        <v>64</v>
      </c>
    </row>
    <row r="56" spans="2:2" hidden="1" x14ac:dyDescent="0.25">
      <c r="B56" s="13" t="s">
        <v>89</v>
      </c>
    </row>
    <row r="57" spans="2:2" hidden="1" x14ac:dyDescent="0.25">
      <c r="B57" s="13" t="s">
        <v>90</v>
      </c>
    </row>
    <row r="58" spans="2:2" hidden="1" x14ac:dyDescent="0.25">
      <c r="B58" s="13" t="s">
        <v>91</v>
      </c>
    </row>
    <row r="59" spans="2:2" hidden="1" x14ac:dyDescent="0.25">
      <c r="B59" s="13" t="s">
        <v>92</v>
      </c>
    </row>
    <row r="60" spans="2:2" hidden="1" x14ac:dyDescent="0.25">
      <c r="B60" s="13" t="s">
        <v>93</v>
      </c>
    </row>
    <row r="61" spans="2:2" hidden="1" x14ac:dyDescent="0.25">
      <c r="B61" s="13" t="s">
        <v>94</v>
      </c>
    </row>
    <row r="62" spans="2:2" hidden="1" x14ac:dyDescent="0.25">
      <c r="B62" s="13" t="s">
        <v>95</v>
      </c>
    </row>
    <row r="63" spans="2:2" hidden="1" x14ac:dyDescent="0.25">
      <c r="B63" s="13" t="s">
        <v>96</v>
      </c>
    </row>
    <row r="64" spans="2:2" hidden="1" x14ac:dyDescent="0.25">
      <c r="B64" s="13" t="s">
        <v>97</v>
      </c>
    </row>
    <row r="65" spans="2:2" hidden="1" x14ac:dyDescent="0.25">
      <c r="B65" s="13" t="s">
        <v>98</v>
      </c>
    </row>
    <row r="66" spans="2:2" hidden="1" x14ac:dyDescent="0.25">
      <c r="B66" s="13" t="s">
        <v>99</v>
      </c>
    </row>
    <row r="67" spans="2:2" hidden="1" x14ac:dyDescent="0.25">
      <c r="B67" s="13" t="s">
        <v>100</v>
      </c>
    </row>
    <row r="68" spans="2:2" hidden="1" x14ac:dyDescent="0.25">
      <c r="B68" s="13" t="s">
        <v>101</v>
      </c>
    </row>
    <row r="69" spans="2:2" hidden="1" x14ac:dyDescent="0.25">
      <c r="B69" s="13" t="s">
        <v>102</v>
      </c>
    </row>
    <row r="70" spans="2:2" hidden="1" x14ac:dyDescent="0.25">
      <c r="B70" s="13" t="s">
        <v>103</v>
      </c>
    </row>
    <row r="71" spans="2:2" hidden="1" x14ac:dyDescent="0.25">
      <c r="B71" s="13" t="s">
        <v>104</v>
      </c>
    </row>
    <row r="72" spans="2:2" hidden="1" x14ac:dyDescent="0.25">
      <c r="B72" s="13" t="s">
        <v>105</v>
      </c>
    </row>
    <row r="73" spans="2:2" hidden="1" x14ac:dyDescent="0.25">
      <c r="B73" s="13" t="s">
        <v>106</v>
      </c>
    </row>
    <row r="74" spans="2:2" hidden="1" x14ac:dyDescent="0.25">
      <c r="B74" s="13" t="s">
        <v>107</v>
      </c>
    </row>
    <row r="75" spans="2:2" hidden="1" x14ac:dyDescent="0.25">
      <c r="B75" s="13" t="s">
        <v>108</v>
      </c>
    </row>
    <row r="76" spans="2:2" hidden="1" x14ac:dyDescent="0.25">
      <c r="B76" s="13" t="s">
        <v>109</v>
      </c>
    </row>
    <row r="77" spans="2:2" hidden="1" x14ac:dyDescent="0.25">
      <c r="B77" s="13" t="s">
        <v>110</v>
      </c>
    </row>
    <row r="78" spans="2:2" hidden="1" x14ac:dyDescent="0.25">
      <c r="B78" s="13" t="s">
        <v>87</v>
      </c>
    </row>
    <row r="79" spans="2:2" hidden="1" x14ac:dyDescent="0.25">
      <c r="B79" s="13" t="s">
        <v>35</v>
      </c>
    </row>
    <row r="80" spans="2:2" hidden="1" x14ac:dyDescent="0.25">
      <c r="B80" s="13" t="s">
        <v>111</v>
      </c>
    </row>
    <row r="81" spans="2:2" hidden="1" x14ac:dyDescent="0.25">
      <c r="B81" s="13" t="s">
        <v>112</v>
      </c>
    </row>
    <row r="82" spans="2:2" hidden="1" x14ac:dyDescent="0.25">
      <c r="B82" s="13" t="s">
        <v>113</v>
      </c>
    </row>
    <row r="83" spans="2:2" hidden="1" x14ac:dyDescent="0.25">
      <c r="B83" s="13" t="s">
        <v>114</v>
      </c>
    </row>
    <row r="84" spans="2:2" hidden="1" x14ac:dyDescent="0.25">
      <c r="B84" s="13" t="s">
        <v>115</v>
      </c>
    </row>
    <row r="85" spans="2:2" hidden="1" x14ac:dyDescent="0.25">
      <c r="B85" s="13" t="s">
        <v>116</v>
      </c>
    </row>
    <row r="86" spans="2:2" hidden="1" x14ac:dyDescent="0.25">
      <c r="B86" s="13" t="s">
        <v>117</v>
      </c>
    </row>
    <row r="87" spans="2:2" hidden="1" x14ac:dyDescent="0.25">
      <c r="B87" s="13" t="s">
        <v>118</v>
      </c>
    </row>
    <row r="88" spans="2:2" hidden="1" x14ac:dyDescent="0.25">
      <c r="B88" s="13" t="s">
        <v>119</v>
      </c>
    </row>
    <row r="89" spans="2:2" hidden="1" x14ac:dyDescent="0.25">
      <c r="B89" s="13" t="s">
        <v>120</v>
      </c>
    </row>
    <row r="90" spans="2:2" hidden="1" x14ac:dyDescent="0.25">
      <c r="B90" s="13" t="s">
        <v>121</v>
      </c>
    </row>
    <row r="91" spans="2:2" hidden="1" x14ac:dyDescent="0.25">
      <c r="B91" s="13" t="s">
        <v>122</v>
      </c>
    </row>
    <row r="92" spans="2:2" hidden="1" x14ac:dyDescent="0.25">
      <c r="B92" s="13" t="s">
        <v>123</v>
      </c>
    </row>
    <row r="93" spans="2:2" hidden="1" x14ac:dyDescent="0.25">
      <c r="B93" s="13" t="s">
        <v>124</v>
      </c>
    </row>
    <row r="94" spans="2:2" hidden="1" x14ac:dyDescent="0.25">
      <c r="B94" s="13" t="s">
        <v>125</v>
      </c>
    </row>
    <row r="95" spans="2:2" hidden="1" x14ac:dyDescent="0.25">
      <c r="B95" s="13" t="s">
        <v>126</v>
      </c>
    </row>
    <row r="96" spans="2:2" hidden="1" x14ac:dyDescent="0.25">
      <c r="B96" s="13" t="s">
        <v>127</v>
      </c>
    </row>
    <row r="97" spans="2:2" hidden="1" x14ac:dyDescent="0.25">
      <c r="B97" s="13" t="s">
        <v>128</v>
      </c>
    </row>
    <row r="98" spans="2:2" hidden="1" x14ac:dyDescent="0.25">
      <c r="B98" s="13" t="s">
        <v>42</v>
      </c>
    </row>
    <row r="99" spans="2:2" hidden="1" x14ac:dyDescent="0.25">
      <c r="B99" s="13" t="s">
        <v>159</v>
      </c>
    </row>
    <row r="100" spans="2:2" hidden="1" x14ac:dyDescent="0.25">
      <c r="B100" s="13" t="s">
        <v>43</v>
      </c>
    </row>
    <row r="101" spans="2:2" hidden="1" x14ac:dyDescent="0.25">
      <c r="B101" s="13" t="s">
        <v>129</v>
      </c>
    </row>
    <row r="102" spans="2:2" hidden="1" x14ac:dyDescent="0.25">
      <c r="B102" s="13" t="s">
        <v>130</v>
      </c>
    </row>
    <row r="103" spans="2:2" hidden="1" x14ac:dyDescent="0.25">
      <c r="B103" s="13" t="s">
        <v>131</v>
      </c>
    </row>
    <row r="104" spans="2:2" hidden="1" x14ac:dyDescent="0.25">
      <c r="B104" s="13" t="s">
        <v>132</v>
      </c>
    </row>
    <row r="105" spans="2:2" hidden="1" x14ac:dyDescent="0.25">
      <c r="B105" s="13" t="s">
        <v>47</v>
      </c>
    </row>
    <row r="106" spans="2:2" hidden="1" x14ac:dyDescent="0.25">
      <c r="B106" s="13" t="s">
        <v>133</v>
      </c>
    </row>
    <row r="107" spans="2:2" hidden="1" x14ac:dyDescent="0.25">
      <c r="B107" s="13" t="s">
        <v>134</v>
      </c>
    </row>
    <row r="108" spans="2:2" hidden="1" x14ac:dyDescent="0.25">
      <c r="B108" s="13" t="s">
        <v>135</v>
      </c>
    </row>
    <row r="109" spans="2:2" hidden="1" x14ac:dyDescent="0.25">
      <c r="B109" s="13" t="s">
        <v>136</v>
      </c>
    </row>
    <row r="110" spans="2:2" hidden="1" x14ac:dyDescent="0.25">
      <c r="B110" s="13" t="s">
        <v>137</v>
      </c>
    </row>
    <row r="111" spans="2:2" hidden="1" x14ac:dyDescent="0.25">
      <c r="B111" s="13" t="s">
        <v>138</v>
      </c>
    </row>
    <row r="112" spans="2:2" hidden="1" x14ac:dyDescent="0.25">
      <c r="B112" s="13" t="s">
        <v>88</v>
      </c>
    </row>
    <row r="113" spans="2:2" hidden="1" x14ac:dyDescent="0.25">
      <c r="B113" s="13" t="s">
        <v>139</v>
      </c>
    </row>
    <row r="114" spans="2:2" hidden="1" x14ac:dyDescent="0.25">
      <c r="B114" s="13" t="s">
        <v>140</v>
      </c>
    </row>
    <row r="115" spans="2:2" hidden="1" x14ac:dyDescent="0.25">
      <c r="B115" s="13" t="s">
        <v>141</v>
      </c>
    </row>
    <row r="116" spans="2:2" hidden="1" x14ac:dyDescent="0.25">
      <c r="B116" s="13" t="s">
        <v>142</v>
      </c>
    </row>
    <row r="117" spans="2:2" hidden="1" x14ac:dyDescent="0.25">
      <c r="B117" s="13" t="s">
        <v>143</v>
      </c>
    </row>
    <row r="118" spans="2:2" hidden="1" x14ac:dyDescent="0.25">
      <c r="B118" s="13" t="s">
        <v>144</v>
      </c>
    </row>
    <row r="119" spans="2:2" hidden="1" x14ac:dyDescent="0.25">
      <c r="B119" s="13" t="s">
        <v>145</v>
      </c>
    </row>
    <row r="120" spans="2:2" hidden="1" x14ac:dyDescent="0.25">
      <c r="B120" s="13" t="s">
        <v>146</v>
      </c>
    </row>
    <row r="121" spans="2:2" hidden="1" x14ac:dyDescent="0.25">
      <c r="B121" s="13" t="s">
        <v>147</v>
      </c>
    </row>
    <row r="122" spans="2:2" hidden="1" x14ac:dyDescent="0.25">
      <c r="B122" s="13" t="s">
        <v>148</v>
      </c>
    </row>
    <row r="123" spans="2:2" hidden="1" x14ac:dyDescent="0.25">
      <c r="B123" s="13" t="s">
        <v>149</v>
      </c>
    </row>
    <row r="124" spans="2:2" hidden="1" x14ac:dyDescent="0.25">
      <c r="B124" s="13" t="s">
        <v>150</v>
      </c>
    </row>
    <row r="125" spans="2:2" hidden="1" x14ac:dyDescent="0.25">
      <c r="B125" s="13" t="s">
        <v>151</v>
      </c>
    </row>
    <row r="126" spans="2:2" hidden="1" x14ac:dyDescent="0.25">
      <c r="B126" s="13" t="s">
        <v>152</v>
      </c>
    </row>
    <row r="127" spans="2:2" hidden="1" x14ac:dyDescent="0.25">
      <c r="B127" s="13" t="s">
        <v>153</v>
      </c>
    </row>
    <row r="128" spans="2:2" hidden="1" x14ac:dyDescent="0.25">
      <c r="B128" s="13" t="s">
        <v>154</v>
      </c>
    </row>
    <row r="129" spans="2:2" hidden="1" x14ac:dyDescent="0.25">
      <c r="B129" s="13" t="s">
        <v>155</v>
      </c>
    </row>
    <row r="130" spans="2:2" hidden="1" x14ac:dyDescent="0.25">
      <c r="B130" s="13" t="s">
        <v>156</v>
      </c>
    </row>
    <row r="131" spans="2:2" hidden="1" x14ac:dyDescent="0.25">
      <c r="B131" s="13" t="s">
        <v>157</v>
      </c>
    </row>
    <row r="132" spans="2:2" hidden="1" x14ac:dyDescent="0.25">
      <c r="B132" s="13" t="s">
        <v>158</v>
      </c>
    </row>
    <row r="133" spans="2:2" hidden="1" x14ac:dyDescent="0.25">
      <c r="B133" s="13" t="s">
        <v>63</v>
      </c>
    </row>
    <row r="134" spans="2:2" hidden="1" x14ac:dyDescent="0.25"/>
    <row r="135" spans="2:2" hidden="1" x14ac:dyDescent="0.25"/>
    <row r="136" spans="2:2" hidden="1" x14ac:dyDescent="0.25"/>
    <row r="137" spans="2:2" hidden="1" x14ac:dyDescent="0.25"/>
  </sheetData>
  <sheetProtection password="DC90" sheet="1" objects="1" scenarios="1" selectLockedCells="1"/>
  <mergeCells count="7">
    <mergeCell ref="A1:C1"/>
    <mergeCell ref="B6:C6"/>
    <mergeCell ref="B7:C7"/>
    <mergeCell ref="B3:C3"/>
    <mergeCell ref="B4:C4"/>
    <mergeCell ref="B5:C5"/>
    <mergeCell ref="A2:B2"/>
  </mergeCells>
  <dataValidations count="2">
    <dataValidation type="list" allowBlank="1" showInputMessage="1" showErrorMessage="1" errorTitle="Debe Seleccionar la Dependencia" error="Debe Seleccionar la Dependencia" promptTitle="Seleccionar Dependencia" prompt="Debe seleccionar la Dependencia de la LISTA DESPLEGABLE" sqref="B3:C3">
      <formula1>$B$14:$B$52</formula1>
    </dataValidation>
    <dataValidation type="list" allowBlank="1" showInputMessage="1" showErrorMessage="1" errorTitle="Seleccionar la Unidad de Gestión" error="Debe seleccionar la Unidad de Gestión de la LISTA DESPLEGABLE." promptTitle="Seleccionar la Unidad de Gestión" prompt="Debe seleccionar la Unidad de Gestión de la LISTA DESPLEGABLE." sqref="B4">
      <formula1>$B$56:$B$133</formula1>
    </dataValidation>
  </dataValidations>
  <pageMargins left="0.7" right="0.6" top="0.75" bottom="0.75" header="0.3" footer="0.3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>
      <selection activeCell="C12" sqref="C12"/>
    </sheetView>
  </sheetViews>
  <sheetFormatPr baseColWidth="10" defaultColWidth="11.5703125" defaultRowHeight="12.75" x14ac:dyDescent="0.25"/>
  <cols>
    <col min="1" max="1" width="13.7109375" style="16" customWidth="1"/>
    <col min="2" max="2" width="15.85546875" style="16" customWidth="1"/>
    <col min="3" max="3" width="19.7109375" style="16" customWidth="1"/>
    <col min="4" max="4" width="22.140625" style="16" customWidth="1"/>
    <col min="5" max="5" width="23.5703125" style="16" customWidth="1"/>
    <col min="6" max="6" width="11.5703125" style="16" customWidth="1"/>
    <col min="7" max="8" width="0" style="16" hidden="1" customWidth="1"/>
    <col min="9" max="12" width="11.5703125" style="16"/>
    <col min="13" max="13" width="15.5703125" style="16" bestFit="1" customWidth="1"/>
    <col min="14" max="16384" width="11.5703125" style="16"/>
  </cols>
  <sheetData>
    <row r="1" spans="1:8" ht="73.5" customHeight="1" thickBot="1" x14ac:dyDescent="0.3">
      <c r="A1" s="132" t="str">
        <f>ENCABEZADO!A1</f>
        <v>POSICIÓN ABRIL 2020</v>
      </c>
      <c r="B1" s="133"/>
      <c r="C1" s="133"/>
      <c r="D1" s="133"/>
      <c r="E1" s="134"/>
    </row>
    <row r="2" spans="1:8" ht="35.1" customHeight="1" thickBot="1" x14ac:dyDescent="0.3">
      <c r="A2" s="111" t="s">
        <v>13</v>
      </c>
      <c r="B2" s="112"/>
      <c r="C2" s="112"/>
      <c r="D2" s="113"/>
      <c r="E2" s="110">
        <f>+ENCABEZADO!C2</f>
        <v>43951</v>
      </c>
      <c r="F2" s="17"/>
      <c r="G2" s="17"/>
      <c r="H2" s="17"/>
    </row>
    <row r="3" spans="1:8" ht="15.75" hidden="1" customHeight="1" x14ac:dyDescent="0.3">
      <c r="A3" s="63" t="s">
        <v>17</v>
      </c>
      <c r="B3" s="64"/>
      <c r="C3" s="67">
        <f>+ENCABEZADO!B3</f>
        <v>0</v>
      </c>
      <c r="D3" s="64"/>
      <c r="E3" s="68"/>
      <c r="F3" s="17"/>
      <c r="G3" s="17"/>
      <c r="H3" s="17"/>
    </row>
    <row r="4" spans="1:8" ht="15.75" hidden="1" customHeight="1" thickBot="1" x14ac:dyDescent="0.3">
      <c r="A4" s="65" t="s">
        <v>18</v>
      </c>
      <c r="B4" s="66"/>
      <c r="C4" s="69">
        <f>+ENCABEZADO!B4</f>
        <v>0</v>
      </c>
      <c r="D4" s="66"/>
      <c r="E4" s="70"/>
      <c r="F4" s="17"/>
      <c r="G4" s="17"/>
      <c r="H4" s="17"/>
    </row>
    <row r="5" spans="1:8" s="19" customFormat="1" ht="19.5" customHeight="1" x14ac:dyDescent="0.25">
      <c r="A5" s="50" t="s">
        <v>66</v>
      </c>
      <c r="B5" s="51"/>
      <c r="C5" s="51"/>
      <c r="D5" s="51"/>
      <c r="E5" s="52"/>
      <c r="F5" s="18"/>
      <c r="G5" s="18"/>
      <c r="H5" s="18"/>
    </row>
    <row r="6" spans="1:8" s="19" customFormat="1" ht="22.5" customHeight="1" x14ac:dyDescent="0.25">
      <c r="A6" s="53" t="s">
        <v>169</v>
      </c>
      <c r="B6" s="54"/>
      <c r="C6" s="54"/>
      <c r="D6" s="54"/>
      <c r="E6" s="55"/>
      <c r="F6" s="18"/>
      <c r="G6" s="18"/>
      <c r="H6" s="18"/>
    </row>
    <row r="7" spans="1:8" s="22" customFormat="1" ht="24.95" customHeight="1" thickBot="1" x14ac:dyDescent="0.3">
      <c r="A7" s="242" t="s">
        <v>183</v>
      </c>
      <c r="B7" s="71"/>
      <c r="C7" s="175"/>
      <c r="D7" s="20"/>
      <c r="E7" s="21"/>
      <c r="F7" s="18"/>
      <c r="G7" s="18"/>
      <c r="H7" s="18"/>
    </row>
    <row r="8" spans="1:8" ht="24.95" customHeight="1" thickBot="1" x14ac:dyDescent="0.3">
      <c r="A8" s="114" t="s">
        <v>0</v>
      </c>
      <c r="B8" s="115"/>
      <c r="C8" s="115"/>
      <c r="D8" s="115"/>
      <c r="E8" s="116"/>
    </row>
    <row r="9" spans="1:8" ht="20.100000000000001" customHeight="1" x14ac:dyDescent="0.25">
      <c r="A9" s="211" t="s">
        <v>1</v>
      </c>
      <c r="B9" s="212"/>
      <c r="C9" s="213" t="s">
        <v>2</v>
      </c>
      <c r="D9" s="213" t="s">
        <v>3</v>
      </c>
      <c r="E9" s="214" t="s">
        <v>2</v>
      </c>
    </row>
    <row r="10" spans="1:8" ht="15" customHeight="1" x14ac:dyDescent="0.25">
      <c r="A10" s="59">
        <v>1000</v>
      </c>
      <c r="B10" s="60"/>
      <c r="C10" s="176"/>
      <c r="D10" s="23">
        <v>10</v>
      </c>
      <c r="E10" s="178"/>
    </row>
    <row r="11" spans="1:8" ht="15" customHeight="1" x14ac:dyDescent="0.25">
      <c r="A11" s="59">
        <v>500</v>
      </c>
      <c r="B11" s="60"/>
      <c r="C11" s="177"/>
      <c r="D11" s="23">
        <v>5</v>
      </c>
      <c r="E11" s="178"/>
    </row>
    <row r="12" spans="1:8" ht="15" customHeight="1" x14ac:dyDescent="0.25">
      <c r="A12" s="59">
        <v>200</v>
      </c>
      <c r="B12" s="60"/>
      <c r="C12" s="177"/>
      <c r="D12" s="23">
        <v>2</v>
      </c>
      <c r="E12" s="178"/>
    </row>
    <row r="13" spans="1:8" ht="15" customHeight="1" x14ac:dyDescent="0.25">
      <c r="A13" s="59">
        <v>100</v>
      </c>
      <c r="B13" s="60"/>
      <c r="C13" s="177"/>
      <c r="D13" s="23">
        <v>1</v>
      </c>
      <c r="E13" s="178"/>
    </row>
    <row r="14" spans="1:8" ht="15" customHeight="1" x14ac:dyDescent="0.25">
      <c r="A14" s="59">
        <v>50</v>
      </c>
      <c r="B14" s="60"/>
      <c r="C14" s="177"/>
      <c r="D14" s="23">
        <v>0.5</v>
      </c>
      <c r="E14" s="178"/>
    </row>
    <row r="15" spans="1:8" ht="15" customHeight="1" x14ac:dyDescent="0.25">
      <c r="A15" s="59">
        <v>20</v>
      </c>
      <c r="B15" s="60"/>
      <c r="C15" s="177"/>
      <c r="D15" s="23">
        <v>0.25</v>
      </c>
      <c r="E15" s="178"/>
    </row>
    <row r="16" spans="1:8" ht="15" customHeight="1" x14ac:dyDescent="0.25">
      <c r="A16" s="59">
        <v>10</v>
      </c>
      <c r="B16" s="60"/>
      <c r="C16" s="177"/>
      <c r="D16" s="23">
        <v>0.1</v>
      </c>
      <c r="E16" s="178"/>
    </row>
    <row r="17" spans="1:5" ht="15.75" customHeight="1" thickBot="1" x14ac:dyDescent="0.3">
      <c r="A17" s="61">
        <v>0</v>
      </c>
      <c r="B17" s="62"/>
      <c r="C17" s="24">
        <v>0</v>
      </c>
      <c r="D17" s="25">
        <v>0.05</v>
      </c>
      <c r="E17" s="179"/>
    </row>
    <row r="18" spans="1:5" ht="20.100000000000001" customHeight="1" thickBot="1" x14ac:dyDescent="0.3">
      <c r="A18" s="56" t="s">
        <v>4</v>
      </c>
      <c r="B18" s="57"/>
      <c r="C18" s="57"/>
      <c r="D18" s="58"/>
      <c r="E18" s="228">
        <f>+A10*C10+A11*C11+A12*C12+A13*C13+A14*C14+A15*C15+A16*C16+A17*C17+D10*E10+D11*E11+D12*E12+D13*E13+D14*E14+D15*E15+D16*E16+D17*E17</f>
        <v>0</v>
      </c>
    </row>
    <row r="19" spans="1:5" ht="24.95" customHeight="1" thickBot="1" x14ac:dyDescent="0.3">
      <c r="A19" s="117" t="s">
        <v>5</v>
      </c>
      <c r="B19" s="118"/>
      <c r="C19" s="118"/>
      <c r="D19" s="118"/>
      <c r="E19" s="119"/>
    </row>
    <row r="20" spans="1:5" ht="20.100000000000001" customHeight="1" x14ac:dyDescent="0.25">
      <c r="A20" s="215" t="s">
        <v>20</v>
      </c>
      <c r="B20" s="216" t="s">
        <v>7</v>
      </c>
      <c r="C20" s="217" t="s">
        <v>78</v>
      </c>
      <c r="D20" s="217" t="s">
        <v>8</v>
      </c>
      <c r="E20" s="218" t="s">
        <v>9</v>
      </c>
    </row>
    <row r="21" spans="1:5" ht="14.25" x14ac:dyDescent="0.25">
      <c r="A21" s="180"/>
      <c r="B21" s="177"/>
      <c r="C21" s="181"/>
      <c r="D21" s="182"/>
      <c r="E21" s="183"/>
    </row>
    <row r="22" spans="1:5" ht="14.25" x14ac:dyDescent="0.25">
      <c r="A22" s="180"/>
      <c r="B22" s="177"/>
      <c r="C22" s="181"/>
      <c r="D22" s="182"/>
      <c r="E22" s="183"/>
    </row>
    <row r="23" spans="1:5" ht="14.25" x14ac:dyDescent="0.25">
      <c r="A23" s="180"/>
      <c r="B23" s="177"/>
      <c r="C23" s="181"/>
      <c r="D23" s="182"/>
      <c r="E23" s="183"/>
    </row>
    <row r="24" spans="1:5" ht="14.25" x14ac:dyDescent="0.25">
      <c r="A24" s="180"/>
      <c r="B24" s="177"/>
      <c r="C24" s="181"/>
      <c r="D24" s="182"/>
      <c r="E24" s="183"/>
    </row>
    <row r="25" spans="1:5" ht="14.25" x14ac:dyDescent="0.25">
      <c r="A25" s="180"/>
      <c r="B25" s="177"/>
      <c r="C25" s="181"/>
      <c r="D25" s="182"/>
      <c r="E25" s="183"/>
    </row>
    <row r="26" spans="1:5" ht="14.25" x14ac:dyDescent="0.25">
      <c r="A26" s="180"/>
      <c r="B26" s="177"/>
      <c r="C26" s="181"/>
      <c r="D26" s="182"/>
      <c r="E26" s="183"/>
    </row>
    <row r="27" spans="1:5" ht="14.25" x14ac:dyDescent="0.25">
      <c r="A27" s="180"/>
      <c r="B27" s="177"/>
      <c r="C27" s="181"/>
      <c r="D27" s="182"/>
      <c r="E27" s="183"/>
    </row>
    <row r="28" spans="1:5" ht="14.25" x14ac:dyDescent="0.25">
      <c r="A28" s="180"/>
      <c r="B28" s="177"/>
      <c r="C28" s="181"/>
      <c r="D28" s="182"/>
      <c r="E28" s="183"/>
    </row>
    <row r="29" spans="1:5" ht="14.25" x14ac:dyDescent="0.25">
      <c r="A29" s="180"/>
      <c r="B29" s="177"/>
      <c r="C29" s="181"/>
      <c r="D29" s="182"/>
      <c r="E29" s="183"/>
    </row>
    <row r="30" spans="1:5" ht="15" thickBot="1" x14ac:dyDescent="0.3">
      <c r="A30" s="236"/>
      <c r="B30" s="237"/>
      <c r="C30" s="238"/>
      <c r="D30" s="239"/>
      <c r="E30" s="184"/>
    </row>
    <row r="31" spans="1:5" ht="20.100000000000001" customHeight="1" thickBot="1" x14ac:dyDescent="0.3">
      <c r="A31" s="56" t="s">
        <v>4</v>
      </c>
      <c r="B31" s="57"/>
      <c r="C31" s="57"/>
      <c r="D31" s="58"/>
      <c r="E31" s="229">
        <f>SUM(E21:E30)</f>
        <v>0</v>
      </c>
    </row>
    <row r="32" spans="1:5" ht="24.95" customHeight="1" thickBot="1" x14ac:dyDescent="0.3">
      <c r="A32" s="117" t="s">
        <v>10</v>
      </c>
      <c r="B32" s="118"/>
      <c r="C32" s="118"/>
      <c r="D32" s="118"/>
      <c r="E32" s="119"/>
    </row>
    <row r="33" spans="1:6" ht="20.100000000000001" customHeight="1" x14ac:dyDescent="0.25">
      <c r="A33" s="219" t="s">
        <v>6</v>
      </c>
      <c r="B33" s="220" t="s">
        <v>15</v>
      </c>
      <c r="C33" s="221"/>
      <c r="D33" s="222" t="s">
        <v>20</v>
      </c>
      <c r="E33" s="223" t="s">
        <v>12</v>
      </c>
    </row>
    <row r="34" spans="1:6" ht="14.25" x14ac:dyDescent="0.25">
      <c r="A34" s="180"/>
      <c r="B34" s="185"/>
      <c r="C34" s="186"/>
      <c r="D34" s="182"/>
      <c r="E34" s="187"/>
    </row>
    <row r="35" spans="1:6" ht="14.25" x14ac:dyDescent="0.25">
      <c r="A35" s="180"/>
      <c r="B35" s="185"/>
      <c r="C35" s="186"/>
      <c r="D35" s="182"/>
      <c r="E35" s="187"/>
    </row>
    <row r="36" spans="1:6" ht="14.25" x14ac:dyDescent="0.25">
      <c r="A36" s="180"/>
      <c r="B36" s="185"/>
      <c r="C36" s="186"/>
      <c r="D36" s="182"/>
      <c r="E36" s="187"/>
    </row>
    <row r="37" spans="1:6" ht="14.25" x14ac:dyDescent="0.25">
      <c r="A37" s="180"/>
      <c r="B37" s="185"/>
      <c r="C37" s="186"/>
      <c r="D37" s="182"/>
      <c r="E37" s="187"/>
    </row>
    <row r="38" spans="1:6" ht="14.25" x14ac:dyDescent="0.25">
      <c r="A38" s="180"/>
      <c r="B38" s="185"/>
      <c r="C38" s="186"/>
      <c r="D38" s="182"/>
      <c r="E38" s="187"/>
    </row>
    <row r="39" spans="1:6" ht="15" thickBot="1" x14ac:dyDescent="0.3">
      <c r="A39" s="236"/>
      <c r="B39" s="240"/>
      <c r="C39" s="241"/>
      <c r="D39" s="239"/>
      <c r="E39" s="188"/>
    </row>
    <row r="40" spans="1:6" ht="20.100000000000001" customHeight="1" thickBot="1" x14ac:dyDescent="0.3">
      <c r="A40" s="56" t="s">
        <v>4</v>
      </c>
      <c r="B40" s="57"/>
      <c r="C40" s="57"/>
      <c r="D40" s="58"/>
      <c r="E40" s="229">
        <f>SUM(E34:E39)</f>
        <v>0</v>
      </c>
    </row>
    <row r="41" spans="1:6" ht="24.95" customHeight="1" thickBot="1" x14ac:dyDescent="0.3">
      <c r="A41" s="114" t="s">
        <v>80</v>
      </c>
      <c r="B41" s="115"/>
      <c r="C41" s="115"/>
      <c r="D41" s="115"/>
      <c r="E41" s="116"/>
    </row>
    <row r="42" spans="1:6" ht="32.25" customHeight="1" x14ac:dyDescent="0.25">
      <c r="A42" s="224" t="s">
        <v>76</v>
      </c>
      <c r="B42" s="225" t="s">
        <v>15</v>
      </c>
      <c r="C42" s="225" t="s">
        <v>21</v>
      </c>
      <c r="D42" s="226" t="s">
        <v>77</v>
      </c>
      <c r="E42" s="227" t="s">
        <v>12</v>
      </c>
    </row>
    <row r="43" spans="1:6" ht="14.25" x14ac:dyDescent="0.25">
      <c r="A43" s="189"/>
      <c r="B43" s="181"/>
      <c r="C43" s="181"/>
      <c r="D43" s="182"/>
      <c r="E43" s="187"/>
      <c r="F43" s="26"/>
    </row>
    <row r="44" spans="1:6" ht="14.25" x14ac:dyDescent="0.25">
      <c r="A44" s="189"/>
      <c r="B44" s="181"/>
      <c r="C44" s="181"/>
      <c r="D44" s="182"/>
      <c r="E44" s="187"/>
    </row>
    <row r="45" spans="1:6" ht="14.25" x14ac:dyDescent="0.25">
      <c r="A45" s="189"/>
      <c r="B45" s="181"/>
      <c r="C45" s="181"/>
      <c r="D45" s="182"/>
      <c r="E45" s="187"/>
      <c r="F45" s="26"/>
    </row>
    <row r="46" spans="1:6" ht="14.25" x14ac:dyDescent="0.25">
      <c r="A46" s="189"/>
      <c r="B46" s="181"/>
      <c r="C46" s="181"/>
      <c r="D46" s="182"/>
      <c r="E46" s="187"/>
    </row>
    <row r="47" spans="1:6" ht="14.25" x14ac:dyDescent="0.25">
      <c r="A47" s="189"/>
      <c r="B47" s="181"/>
      <c r="C47" s="181"/>
      <c r="D47" s="182"/>
      <c r="E47" s="187"/>
    </row>
    <row r="48" spans="1:6" ht="14.25" x14ac:dyDescent="0.25">
      <c r="A48" s="189"/>
      <c r="B48" s="181"/>
      <c r="C48" s="181"/>
      <c r="D48" s="182"/>
      <c r="E48" s="187"/>
    </row>
    <row r="49" spans="1:5" ht="14.25" x14ac:dyDescent="0.25">
      <c r="A49" s="189"/>
      <c r="B49" s="181"/>
      <c r="C49" s="181"/>
      <c r="D49" s="182"/>
      <c r="E49" s="187"/>
    </row>
    <row r="50" spans="1:5" ht="14.25" x14ac:dyDescent="0.25">
      <c r="A50" s="189"/>
      <c r="B50" s="181"/>
      <c r="C50" s="181"/>
      <c r="D50" s="182"/>
      <c r="E50" s="187"/>
    </row>
    <row r="51" spans="1:5" ht="14.25" x14ac:dyDescent="0.25">
      <c r="A51" s="189"/>
      <c r="B51" s="181"/>
      <c r="C51" s="181"/>
      <c r="D51" s="182"/>
      <c r="E51" s="187"/>
    </row>
    <row r="52" spans="1:5" ht="15" thickBot="1" x14ac:dyDescent="0.3">
      <c r="A52" s="190"/>
      <c r="B52" s="191"/>
      <c r="C52" s="191"/>
      <c r="D52" s="192"/>
      <c r="E52" s="188"/>
    </row>
    <row r="53" spans="1:5" ht="20.100000000000001" customHeight="1" thickBot="1" x14ac:dyDescent="0.3">
      <c r="A53" s="56" t="s">
        <v>4</v>
      </c>
      <c r="B53" s="57"/>
      <c r="C53" s="57"/>
      <c r="D53" s="58"/>
      <c r="E53" s="229">
        <f>SUM(E43:E52)</f>
        <v>0</v>
      </c>
    </row>
    <row r="54" spans="1:5" ht="13.5" thickBot="1" x14ac:dyDescent="0.3">
      <c r="A54" s="243"/>
      <c r="B54" s="17"/>
      <c r="C54" s="17"/>
      <c r="D54" s="17"/>
      <c r="E54" s="244"/>
    </row>
    <row r="55" spans="1:5" ht="24.95" customHeight="1" thickBot="1" x14ac:dyDescent="0.3">
      <c r="A55" s="120" t="s">
        <v>177</v>
      </c>
      <c r="B55" s="121"/>
      <c r="C55" s="121"/>
      <c r="D55" s="122"/>
      <c r="E55" s="123">
        <f>+E18+E31+E40+E53</f>
        <v>0</v>
      </c>
    </row>
  </sheetData>
  <sheetProtection password="DC90" sheet="1" objects="1" scenarios="1" insertRows="0" selectLockedCells="1"/>
  <mergeCells count="34">
    <mergeCell ref="A53:D53"/>
    <mergeCell ref="B36:C36"/>
    <mergeCell ref="B37:C37"/>
    <mergeCell ref="A55:D55"/>
    <mergeCell ref="A41:E41"/>
    <mergeCell ref="A3:B3"/>
    <mergeCell ref="A4:B4"/>
    <mergeCell ref="C3:E3"/>
    <mergeCell ref="C4:E4"/>
    <mergeCell ref="A40:D40"/>
    <mergeCell ref="A31:D31"/>
    <mergeCell ref="A8:E8"/>
    <mergeCell ref="A19:E19"/>
    <mergeCell ref="A32:E32"/>
    <mergeCell ref="B38:C38"/>
    <mergeCell ref="B39:C39"/>
    <mergeCell ref="A7:B7"/>
    <mergeCell ref="B33:C33"/>
    <mergeCell ref="A1:E1"/>
    <mergeCell ref="A2:D2"/>
    <mergeCell ref="B34:C34"/>
    <mergeCell ref="B35:C35"/>
    <mergeCell ref="A5:E5"/>
    <mergeCell ref="A6:E6"/>
    <mergeCell ref="A18:D18"/>
    <mergeCell ref="A16:B16"/>
    <mergeCell ref="A17:B17"/>
    <mergeCell ref="A10:B10"/>
    <mergeCell ref="A11:B11"/>
    <mergeCell ref="A12:B12"/>
    <mergeCell ref="A13:B13"/>
    <mergeCell ref="A14:B14"/>
    <mergeCell ref="A15:B15"/>
    <mergeCell ref="A9:B9"/>
  </mergeCells>
  <conditionalFormatting sqref="E10:E17">
    <cfRule type="containsText" dxfId="7" priority="112" operator="containsText" text="&quot;&quot;">
      <formula>NOT(ISERROR(SEARCH("""""",E10)))</formula>
    </cfRule>
  </conditionalFormatting>
  <conditionalFormatting sqref="C10">
    <cfRule type="expression" dxfId="6" priority="52">
      <formula>"$C$11=NO VACIO"</formula>
    </cfRule>
  </conditionalFormatting>
  <pageMargins left="0.7" right="0.7" top="0.75" bottom="0.75" header="0.3" footer="0.3"/>
  <pageSetup paperSize="9" scale="92" orientation="portrait" r:id="rId1"/>
  <rowBreaks count="1" manualBreakCount="1">
    <brk id="3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Normal="100" workbookViewId="0">
      <selection activeCell="C15" sqref="C15"/>
    </sheetView>
  </sheetViews>
  <sheetFormatPr baseColWidth="10" defaultColWidth="11.5703125" defaultRowHeight="12.75" x14ac:dyDescent="0.25"/>
  <cols>
    <col min="1" max="2" width="22.140625" style="16" customWidth="1"/>
    <col min="3" max="3" width="22.5703125" style="16" customWidth="1"/>
    <col min="4" max="4" width="23" style="16" customWidth="1"/>
    <col min="5" max="8" width="11.5703125" style="16"/>
    <col min="9" max="9" width="0" style="16" hidden="1" customWidth="1"/>
    <col min="10" max="10" width="17" style="16" hidden="1" customWidth="1"/>
    <col min="11" max="13" width="0" style="16" hidden="1" customWidth="1"/>
    <col min="14" max="16384" width="11.5703125" style="16"/>
  </cols>
  <sheetData>
    <row r="1" spans="1:10" ht="73.5" customHeight="1" thickBot="1" x14ac:dyDescent="0.3">
      <c r="A1" s="132" t="str">
        <f>ENCABEZADO!A1</f>
        <v>POSICIÓN ABRIL 2020</v>
      </c>
      <c r="B1" s="133"/>
      <c r="C1" s="133"/>
      <c r="D1" s="134"/>
    </row>
    <row r="2" spans="1:10" ht="35.1" customHeight="1" thickBot="1" x14ac:dyDescent="0.3">
      <c r="A2" s="124" t="s">
        <v>65</v>
      </c>
      <c r="B2" s="125"/>
      <c r="C2" s="126"/>
      <c r="D2" s="110">
        <f>+ENCABEZADO!C2</f>
        <v>43951</v>
      </c>
      <c r="E2" s="17"/>
    </row>
    <row r="3" spans="1:10" ht="16.5" hidden="1" customHeight="1" x14ac:dyDescent="0.3">
      <c r="A3" s="44" t="s">
        <v>17</v>
      </c>
      <c r="B3" s="67">
        <f>+ENCABEZADO!B3</f>
        <v>0</v>
      </c>
      <c r="C3" s="64"/>
      <c r="D3" s="68"/>
      <c r="E3" s="17"/>
    </row>
    <row r="4" spans="1:10" ht="16.5" hidden="1" customHeight="1" thickBot="1" x14ac:dyDescent="0.3">
      <c r="A4" s="45" t="s">
        <v>18</v>
      </c>
      <c r="B4" s="69">
        <f>+ENCABEZADO!B4</f>
        <v>0</v>
      </c>
      <c r="C4" s="66"/>
      <c r="D4" s="70"/>
      <c r="E4" s="17"/>
    </row>
    <row r="5" spans="1:10" s="19" customFormat="1" ht="20.25" customHeight="1" x14ac:dyDescent="0.25">
      <c r="A5" s="50" t="s">
        <v>66</v>
      </c>
      <c r="B5" s="51"/>
      <c r="C5" s="51"/>
      <c r="D5" s="52"/>
      <c r="E5" s="18"/>
    </row>
    <row r="6" spans="1:10" s="19" customFormat="1" ht="24.75" customHeight="1" x14ac:dyDescent="0.25">
      <c r="A6" s="76" t="s">
        <v>170</v>
      </c>
      <c r="B6" s="54"/>
      <c r="C6" s="54"/>
      <c r="D6" s="55"/>
      <c r="E6" s="18"/>
    </row>
    <row r="7" spans="1:10" s="19" customFormat="1" ht="24.95" customHeight="1" thickBot="1" x14ac:dyDescent="0.3">
      <c r="A7" s="245" t="s">
        <v>183</v>
      </c>
      <c r="B7" s="72"/>
      <c r="C7" s="193"/>
      <c r="D7" s="27"/>
      <c r="E7" s="18"/>
    </row>
    <row r="8" spans="1:10" ht="24.95" customHeight="1" thickBot="1" x14ac:dyDescent="0.3">
      <c r="A8" s="114" t="s">
        <v>0</v>
      </c>
      <c r="B8" s="115"/>
      <c r="C8" s="115"/>
      <c r="D8" s="116"/>
    </row>
    <row r="9" spans="1:10" ht="20.100000000000001" customHeight="1" x14ac:dyDescent="0.25">
      <c r="A9" s="246" t="s">
        <v>11</v>
      </c>
      <c r="B9" s="231" t="s">
        <v>2</v>
      </c>
      <c r="C9" s="230" t="s">
        <v>67</v>
      </c>
      <c r="D9" s="232" t="s">
        <v>12</v>
      </c>
    </row>
    <row r="10" spans="1:10" ht="15" customHeight="1" x14ac:dyDescent="0.25">
      <c r="A10" s="247"/>
      <c r="B10" s="195"/>
      <c r="C10" s="194"/>
      <c r="D10" s="39">
        <f>+B10*C10</f>
        <v>0</v>
      </c>
      <c r="J10" s="41" t="s">
        <v>164</v>
      </c>
    </row>
    <row r="11" spans="1:10" ht="15" customHeight="1" x14ac:dyDescent="0.25">
      <c r="A11" s="247"/>
      <c r="B11" s="195"/>
      <c r="C11" s="194"/>
      <c r="D11" s="39">
        <f t="shared" ref="D11:D24" si="0">+B11*C11</f>
        <v>0</v>
      </c>
      <c r="J11" s="41" t="s">
        <v>165</v>
      </c>
    </row>
    <row r="12" spans="1:10" ht="15" customHeight="1" x14ac:dyDescent="0.25">
      <c r="A12" s="247"/>
      <c r="B12" s="195"/>
      <c r="C12" s="194"/>
      <c r="D12" s="39">
        <f t="shared" si="0"/>
        <v>0</v>
      </c>
      <c r="J12" s="41" t="s">
        <v>166</v>
      </c>
    </row>
    <row r="13" spans="1:10" ht="15" customHeight="1" x14ac:dyDescent="0.25">
      <c r="A13" s="247"/>
      <c r="B13" s="195"/>
      <c r="C13" s="194"/>
      <c r="D13" s="39">
        <f t="shared" si="0"/>
        <v>0</v>
      </c>
      <c r="J13" s="41" t="s">
        <v>167</v>
      </c>
    </row>
    <row r="14" spans="1:10" ht="15" customHeight="1" x14ac:dyDescent="0.25">
      <c r="A14" s="247"/>
      <c r="B14" s="195"/>
      <c r="C14" s="194"/>
      <c r="D14" s="39">
        <f t="shared" si="0"/>
        <v>0</v>
      </c>
      <c r="J14" s="41" t="s">
        <v>168</v>
      </c>
    </row>
    <row r="15" spans="1:10" ht="15" customHeight="1" x14ac:dyDescent="0.25">
      <c r="A15" s="247"/>
      <c r="B15" s="195"/>
      <c r="C15" s="194"/>
      <c r="D15" s="39">
        <f t="shared" si="0"/>
        <v>0</v>
      </c>
    </row>
    <row r="16" spans="1:10" ht="15" customHeight="1" x14ac:dyDescent="0.25">
      <c r="A16" s="247"/>
      <c r="B16" s="195"/>
      <c r="C16" s="194"/>
      <c r="D16" s="39">
        <f t="shared" si="0"/>
        <v>0</v>
      </c>
    </row>
    <row r="17" spans="1:4" ht="15" customHeight="1" x14ac:dyDescent="0.25">
      <c r="A17" s="247"/>
      <c r="B17" s="195"/>
      <c r="C17" s="194"/>
      <c r="D17" s="39">
        <f t="shared" si="0"/>
        <v>0</v>
      </c>
    </row>
    <row r="18" spans="1:4" ht="15" customHeight="1" x14ac:dyDescent="0.25">
      <c r="A18" s="247"/>
      <c r="B18" s="195"/>
      <c r="C18" s="194"/>
      <c r="D18" s="39">
        <f t="shared" si="0"/>
        <v>0</v>
      </c>
    </row>
    <row r="19" spans="1:4" ht="15" customHeight="1" x14ac:dyDescent="0.25">
      <c r="A19" s="247"/>
      <c r="B19" s="195"/>
      <c r="C19" s="194"/>
      <c r="D19" s="39">
        <f t="shared" si="0"/>
        <v>0</v>
      </c>
    </row>
    <row r="20" spans="1:4" ht="15" customHeight="1" x14ac:dyDescent="0.25">
      <c r="A20" s="247"/>
      <c r="B20" s="195"/>
      <c r="C20" s="194"/>
      <c r="D20" s="39">
        <f t="shared" si="0"/>
        <v>0</v>
      </c>
    </row>
    <row r="21" spans="1:4" ht="15" customHeight="1" x14ac:dyDescent="0.25">
      <c r="A21" s="247"/>
      <c r="B21" s="195"/>
      <c r="C21" s="194"/>
      <c r="D21" s="39">
        <f t="shared" si="0"/>
        <v>0</v>
      </c>
    </row>
    <row r="22" spans="1:4" ht="15" customHeight="1" x14ac:dyDescent="0.25">
      <c r="A22" s="247"/>
      <c r="B22" s="195"/>
      <c r="C22" s="194"/>
      <c r="D22" s="39">
        <f t="shared" si="0"/>
        <v>0</v>
      </c>
    </row>
    <row r="23" spans="1:4" ht="15" customHeight="1" x14ac:dyDescent="0.25">
      <c r="A23" s="247"/>
      <c r="B23" s="195"/>
      <c r="C23" s="194"/>
      <c r="D23" s="39">
        <f t="shared" si="0"/>
        <v>0</v>
      </c>
    </row>
    <row r="24" spans="1:4" ht="15.75" customHeight="1" thickBot="1" x14ac:dyDescent="0.3">
      <c r="A24" s="247"/>
      <c r="B24" s="195"/>
      <c r="C24" s="194"/>
      <c r="D24" s="39">
        <f t="shared" si="0"/>
        <v>0</v>
      </c>
    </row>
    <row r="25" spans="1:4" ht="20.100000000000001" customHeight="1" thickBot="1" x14ac:dyDescent="0.3">
      <c r="A25" s="73" t="s">
        <v>4</v>
      </c>
      <c r="B25" s="74"/>
      <c r="C25" s="75"/>
      <c r="D25" s="40">
        <f>SUM(D10:D24)</f>
        <v>0</v>
      </c>
    </row>
    <row r="26" spans="1:4" ht="13.5" thickBot="1" x14ac:dyDescent="0.3">
      <c r="A26" s="243"/>
      <c r="B26" s="17"/>
      <c r="C26" s="17"/>
      <c r="D26" s="244"/>
    </row>
    <row r="27" spans="1:4" ht="24.95" customHeight="1" thickBot="1" x14ac:dyDescent="0.3">
      <c r="A27" s="120" t="s">
        <v>178</v>
      </c>
      <c r="B27" s="121"/>
      <c r="C27" s="122"/>
      <c r="D27" s="123">
        <f>D25</f>
        <v>0</v>
      </c>
    </row>
  </sheetData>
  <sheetProtection password="DC90" sheet="1" objects="1" scenarios="1" insertRows="0" selectLockedCells="1"/>
  <mergeCells count="10">
    <mergeCell ref="A27:C27"/>
    <mergeCell ref="A7:B7"/>
    <mergeCell ref="A25:C25"/>
    <mergeCell ref="A1:D1"/>
    <mergeCell ref="A2:C2"/>
    <mergeCell ref="B3:D3"/>
    <mergeCell ref="B4:D4"/>
    <mergeCell ref="A6:D6"/>
    <mergeCell ref="A8:D8"/>
    <mergeCell ref="A5:D5"/>
  </mergeCells>
  <dataValidations count="1">
    <dataValidation type="list" allowBlank="1" showInputMessage="1" showErrorMessage="1" errorTitle="Elegir de la lista!!!" error="Elegir de la lista!!!" promptTitle="Elegir de la lista!!!" prompt="Elegir de la lista!!!" sqref="A10:A24">
      <formula1>$J$10:$J$14</formula1>
    </dataValidation>
  </dataValidation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Normal="100" workbookViewId="0">
      <selection activeCell="C7" sqref="C7"/>
    </sheetView>
  </sheetViews>
  <sheetFormatPr baseColWidth="10" defaultRowHeight="12.75" x14ac:dyDescent="0.2"/>
  <cols>
    <col min="1" max="1" width="48.5703125" style="29" customWidth="1"/>
    <col min="2" max="2" width="24.140625" style="29" customWidth="1"/>
    <col min="3" max="3" width="18.42578125" style="29" customWidth="1"/>
    <col min="4" max="4" width="23.140625" style="29" customWidth="1"/>
    <col min="5" max="5" width="18.85546875" style="29" customWidth="1"/>
    <col min="6" max="6" width="11.42578125" style="29"/>
    <col min="7" max="7" width="5.7109375" style="29" bestFit="1" customWidth="1"/>
    <col min="8" max="16384" width="11.42578125" style="29"/>
  </cols>
  <sheetData>
    <row r="1" spans="1:7" s="28" customFormat="1" ht="63.75" customHeight="1" thickBot="1" x14ac:dyDescent="0.3">
      <c r="A1" s="127" t="str">
        <f>ENCABEZADO!A1</f>
        <v>POSICIÓN ABRIL 2020</v>
      </c>
      <c r="B1" s="128"/>
      <c r="C1" s="128"/>
      <c r="D1" s="128"/>
      <c r="E1" s="129"/>
    </row>
    <row r="2" spans="1:7" ht="35.1" customHeight="1" thickBot="1" x14ac:dyDescent="0.25">
      <c r="A2" s="172" t="s">
        <v>84</v>
      </c>
      <c r="B2" s="173"/>
      <c r="C2" s="173"/>
      <c r="D2" s="174"/>
      <c r="E2" s="110">
        <f>+ENCABEZADO!C2</f>
        <v>43951</v>
      </c>
    </row>
    <row r="3" spans="1:7" s="30" customFormat="1" ht="12.75" customHeight="1" x14ac:dyDescent="0.2">
      <c r="A3" s="77" t="s">
        <v>179</v>
      </c>
      <c r="B3" s="78"/>
      <c r="C3" s="78"/>
      <c r="D3" s="78"/>
      <c r="E3" s="79"/>
    </row>
    <row r="4" spans="1:7" s="31" customFormat="1" ht="67.5" customHeight="1" thickBot="1" x14ac:dyDescent="0.25">
      <c r="A4" s="80"/>
      <c r="B4" s="81"/>
      <c r="C4" s="81"/>
      <c r="D4" s="81"/>
      <c r="E4" s="82"/>
    </row>
    <row r="5" spans="1:7" ht="58.5" customHeight="1" thickBot="1" x14ac:dyDescent="0.25">
      <c r="A5" s="131" t="s">
        <v>68</v>
      </c>
      <c r="B5" s="130" t="s">
        <v>69</v>
      </c>
      <c r="C5" s="131" t="s">
        <v>82</v>
      </c>
      <c r="D5" s="130" t="s">
        <v>81</v>
      </c>
      <c r="E5" s="131" t="s">
        <v>83</v>
      </c>
    </row>
    <row r="6" spans="1:7" ht="18" customHeight="1" x14ac:dyDescent="0.25">
      <c r="A6" s="196" t="s">
        <v>181</v>
      </c>
      <c r="B6" s="197"/>
      <c r="C6" s="156"/>
      <c r="D6" s="197"/>
      <c r="E6" s="154"/>
      <c r="G6" s="32">
        <f>+D6-B6</f>
        <v>0</v>
      </c>
    </row>
    <row r="7" spans="1:7" ht="18" customHeight="1" x14ac:dyDescent="0.25">
      <c r="A7" s="198" t="s">
        <v>181</v>
      </c>
      <c r="B7" s="199"/>
      <c r="C7" s="155"/>
      <c r="D7" s="199"/>
      <c r="E7" s="42"/>
      <c r="G7" s="32"/>
    </row>
    <row r="8" spans="1:7" ht="18" customHeight="1" x14ac:dyDescent="0.25">
      <c r="A8" s="198" t="s">
        <v>181</v>
      </c>
      <c r="B8" s="199"/>
      <c r="C8" s="155"/>
      <c r="D8" s="199"/>
      <c r="E8" s="42"/>
      <c r="G8" s="32"/>
    </row>
    <row r="9" spans="1:7" ht="18" customHeight="1" x14ac:dyDescent="0.25">
      <c r="A9" s="198" t="s">
        <v>181</v>
      </c>
      <c r="B9" s="199"/>
      <c r="C9" s="155"/>
      <c r="D9" s="199"/>
      <c r="E9" s="42"/>
      <c r="G9" s="32"/>
    </row>
    <row r="10" spans="1:7" ht="18" customHeight="1" x14ac:dyDescent="0.25">
      <c r="A10" s="198" t="s">
        <v>181</v>
      </c>
      <c r="B10" s="199"/>
      <c r="C10" s="155"/>
      <c r="D10" s="199"/>
      <c r="E10" s="42"/>
      <c r="G10" s="32"/>
    </row>
    <row r="11" spans="1:7" ht="18" customHeight="1" x14ac:dyDescent="0.25">
      <c r="A11" s="198" t="s">
        <v>181</v>
      </c>
      <c r="B11" s="199"/>
      <c r="C11" s="155"/>
      <c r="D11" s="199"/>
      <c r="E11" s="42"/>
      <c r="G11" s="32"/>
    </row>
    <row r="12" spans="1:7" ht="18" customHeight="1" x14ac:dyDescent="0.25">
      <c r="A12" s="198" t="s">
        <v>181</v>
      </c>
      <c r="B12" s="199"/>
      <c r="C12" s="155"/>
      <c r="D12" s="199"/>
      <c r="E12" s="42"/>
      <c r="G12" s="32"/>
    </row>
    <row r="13" spans="1:7" ht="18" customHeight="1" x14ac:dyDescent="0.25">
      <c r="A13" s="198" t="s">
        <v>181</v>
      </c>
      <c r="B13" s="199"/>
      <c r="C13" s="155"/>
      <c r="D13" s="199"/>
      <c r="E13" s="42"/>
      <c r="G13" s="32"/>
    </row>
    <row r="14" spans="1:7" ht="18" customHeight="1" x14ac:dyDescent="0.25">
      <c r="A14" s="198" t="s">
        <v>181</v>
      </c>
      <c r="B14" s="199"/>
      <c r="C14" s="155"/>
      <c r="D14" s="199"/>
      <c r="E14" s="42"/>
      <c r="G14" s="32"/>
    </row>
    <row r="15" spans="1:7" ht="18" customHeight="1" x14ac:dyDescent="0.25">
      <c r="A15" s="198" t="s">
        <v>181</v>
      </c>
      <c r="B15" s="199"/>
      <c r="C15" s="155"/>
      <c r="D15" s="199"/>
      <c r="E15" s="42"/>
      <c r="G15" s="32"/>
    </row>
    <row r="16" spans="1:7" ht="18" customHeight="1" x14ac:dyDescent="0.25">
      <c r="A16" s="198" t="s">
        <v>181</v>
      </c>
      <c r="B16" s="199"/>
      <c r="C16" s="155"/>
      <c r="D16" s="199"/>
      <c r="E16" s="42"/>
      <c r="G16" s="32"/>
    </row>
    <row r="17" spans="1:7" ht="18" customHeight="1" x14ac:dyDescent="0.25">
      <c r="A17" s="198" t="s">
        <v>181</v>
      </c>
      <c r="B17" s="199"/>
      <c r="C17" s="155"/>
      <c r="D17" s="199"/>
      <c r="E17" s="42"/>
      <c r="G17" s="32"/>
    </row>
    <row r="18" spans="1:7" ht="18" customHeight="1" x14ac:dyDescent="0.25">
      <c r="A18" s="198" t="s">
        <v>181</v>
      </c>
      <c r="B18" s="199"/>
      <c r="C18" s="155"/>
      <c r="D18" s="199"/>
      <c r="E18" s="42"/>
      <c r="G18" s="32"/>
    </row>
    <row r="19" spans="1:7" ht="18" customHeight="1" x14ac:dyDescent="0.25">
      <c r="A19" s="198" t="s">
        <v>181</v>
      </c>
      <c r="B19" s="199"/>
      <c r="C19" s="155"/>
      <c r="D19" s="199"/>
      <c r="E19" s="42"/>
      <c r="G19" s="32"/>
    </row>
    <row r="20" spans="1:7" ht="18" customHeight="1" x14ac:dyDescent="0.25">
      <c r="A20" s="198" t="s">
        <v>181</v>
      </c>
      <c r="B20" s="199"/>
      <c r="C20" s="155"/>
      <c r="D20" s="199"/>
      <c r="E20" s="42"/>
      <c r="G20" s="32"/>
    </row>
    <row r="21" spans="1:7" ht="18" customHeight="1" x14ac:dyDescent="0.25">
      <c r="A21" s="198" t="s">
        <v>181</v>
      </c>
      <c r="B21" s="199"/>
      <c r="C21" s="155"/>
      <c r="D21" s="199"/>
      <c r="E21" s="155"/>
      <c r="G21" s="32"/>
    </row>
    <row r="22" spans="1:7" ht="18" customHeight="1" x14ac:dyDescent="0.25">
      <c r="A22" s="198" t="s">
        <v>181</v>
      </c>
      <c r="B22" s="199"/>
      <c r="C22" s="155"/>
      <c r="D22" s="199"/>
      <c r="E22" s="42"/>
      <c r="G22" s="32">
        <f>+D22-B22</f>
        <v>0</v>
      </c>
    </row>
    <row r="23" spans="1:7" ht="18" customHeight="1" x14ac:dyDescent="0.25">
      <c r="A23" s="198" t="s">
        <v>181</v>
      </c>
      <c r="B23" s="199"/>
      <c r="C23" s="155"/>
      <c r="D23" s="199"/>
      <c r="E23" s="42"/>
      <c r="G23" s="32">
        <f>+D23-B23</f>
        <v>0</v>
      </c>
    </row>
    <row r="24" spans="1:7" ht="18" customHeight="1" x14ac:dyDescent="0.25">
      <c r="A24" s="198" t="s">
        <v>181</v>
      </c>
      <c r="B24" s="199"/>
      <c r="C24" s="155"/>
      <c r="D24" s="199"/>
      <c r="E24" s="42"/>
      <c r="G24" s="32">
        <f>+D24-B24</f>
        <v>0</v>
      </c>
    </row>
    <row r="25" spans="1:7" ht="18" customHeight="1" thickBot="1" x14ac:dyDescent="0.3">
      <c r="A25" s="200" t="s">
        <v>181</v>
      </c>
      <c r="B25" s="201"/>
      <c r="C25" s="43"/>
      <c r="D25" s="201"/>
      <c r="E25" s="43"/>
      <c r="G25" s="32">
        <f>+D25-B25</f>
        <v>0</v>
      </c>
    </row>
    <row r="26" spans="1:7" ht="24" customHeight="1" thickBot="1" x14ac:dyDescent="0.3">
      <c r="A26" s="157" t="s">
        <v>182</v>
      </c>
      <c r="B26" s="158">
        <f>SUM(B6:B25)</f>
        <v>0</v>
      </c>
      <c r="C26" s="33"/>
      <c r="D26" s="158">
        <f>SUM(D6:D25)</f>
        <v>0</v>
      </c>
      <c r="E26" s="34"/>
    </row>
    <row r="27" spans="1:7" ht="16.5" thickBot="1" x14ac:dyDescent="0.3">
      <c r="A27" s="35"/>
      <c r="B27" s="36"/>
      <c r="C27" s="37"/>
      <c r="D27" s="37"/>
      <c r="E27" s="38"/>
    </row>
  </sheetData>
  <sheetProtection password="DC90" sheet="1" objects="1" scenarios="1" insertRows="0" selectLockedCells="1"/>
  <mergeCells count="3">
    <mergeCell ref="A1:E1"/>
    <mergeCell ref="A2:D2"/>
    <mergeCell ref="A3:E4"/>
  </mergeCells>
  <pageMargins left="0.7" right="0.7" top="0.75" bottom="0.75" header="0.3" footer="0.3"/>
  <pageSetup paperSize="9" scale="6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zoomScaleNormal="100" workbookViewId="0">
      <selection activeCell="C10" sqref="C10"/>
    </sheetView>
  </sheetViews>
  <sheetFormatPr baseColWidth="10" defaultRowHeight="15" x14ac:dyDescent="0.25"/>
  <cols>
    <col min="1" max="1" width="17" style="46" customWidth="1"/>
    <col min="2" max="2" width="21.28515625" style="46" customWidth="1"/>
    <col min="3" max="3" width="17.140625" style="46" customWidth="1"/>
    <col min="4" max="4" width="21.85546875" style="46" customWidth="1"/>
    <col min="5" max="5" width="24.5703125" style="46" customWidth="1"/>
    <col min="6" max="6" width="24.28515625" style="46" customWidth="1"/>
    <col min="7" max="8" width="11.42578125" style="46"/>
    <col min="9" max="10" width="0" style="46" hidden="1" customWidth="1"/>
    <col min="11" max="11" width="16" style="46" hidden="1" customWidth="1"/>
    <col min="12" max="12" width="0" style="46" hidden="1" customWidth="1"/>
    <col min="13" max="16384" width="11.42578125" style="46"/>
  </cols>
  <sheetData>
    <row r="1" spans="1:11" s="16" customFormat="1" ht="75.75" customHeight="1" thickBot="1" x14ac:dyDescent="0.3">
      <c r="A1" s="132" t="str">
        <f>ENCABEZADO!A1</f>
        <v>POSICIÓN ABRIL 2020</v>
      </c>
      <c r="B1" s="133"/>
      <c r="C1" s="133"/>
      <c r="D1" s="133"/>
      <c r="E1" s="134"/>
      <c r="F1" s="46"/>
    </row>
    <row r="2" spans="1:11" ht="35.1" customHeight="1" thickBot="1" x14ac:dyDescent="0.3">
      <c r="A2" s="135" t="s">
        <v>70</v>
      </c>
      <c r="B2" s="136"/>
      <c r="C2" s="136"/>
      <c r="D2" s="137"/>
      <c r="E2" s="138">
        <f>+'Arqueo Caja'!E2</f>
        <v>43951</v>
      </c>
    </row>
    <row r="3" spans="1:11" ht="15" customHeight="1" x14ac:dyDescent="0.25">
      <c r="A3" s="77" t="s">
        <v>171</v>
      </c>
      <c r="B3" s="78"/>
      <c r="C3" s="78"/>
      <c r="D3" s="78"/>
      <c r="E3" s="79"/>
    </row>
    <row r="4" spans="1:11" ht="70.5" customHeight="1" thickBot="1" x14ac:dyDescent="0.3">
      <c r="A4" s="83"/>
      <c r="B4" s="84"/>
      <c r="C4" s="84"/>
      <c r="D4" s="84"/>
      <c r="E4" s="85"/>
    </row>
    <row r="5" spans="1:11" ht="30" customHeight="1" thickBot="1" x14ac:dyDescent="0.3">
      <c r="A5" s="139" t="s">
        <v>71</v>
      </c>
      <c r="B5" s="140"/>
      <c r="C5" s="140"/>
      <c r="D5" s="140"/>
      <c r="E5" s="141"/>
      <c r="H5" s="46" t="s">
        <v>79</v>
      </c>
    </row>
    <row r="6" spans="1:11" ht="20.100000000000001" customHeight="1" x14ac:dyDescent="0.25">
      <c r="A6" s="248" t="s">
        <v>72</v>
      </c>
      <c r="B6" s="249" t="s">
        <v>73</v>
      </c>
      <c r="C6" s="250" t="s">
        <v>74</v>
      </c>
      <c r="D6" s="251" t="s">
        <v>12</v>
      </c>
      <c r="E6" s="252"/>
      <c r="K6" s="47" t="s">
        <v>172</v>
      </c>
    </row>
    <row r="7" spans="1:11" x14ac:dyDescent="0.25">
      <c r="A7" s="202"/>
      <c r="B7" s="203"/>
      <c r="C7" s="204"/>
      <c r="D7" s="48">
        <f>+B7</f>
        <v>0</v>
      </c>
      <c r="E7" s="252"/>
      <c r="K7" s="47" t="s">
        <v>173</v>
      </c>
    </row>
    <row r="8" spans="1:11" x14ac:dyDescent="0.25">
      <c r="A8" s="202"/>
      <c r="B8" s="203"/>
      <c r="C8" s="204"/>
      <c r="D8" s="48">
        <f t="shared" ref="D8:D43" si="0">+B8</f>
        <v>0</v>
      </c>
      <c r="E8" s="252"/>
      <c r="K8" s="47" t="s">
        <v>174</v>
      </c>
    </row>
    <row r="9" spans="1:11" x14ac:dyDescent="0.25">
      <c r="A9" s="202"/>
      <c r="B9" s="203"/>
      <c r="C9" s="204"/>
      <c r="D9" s="48">
        <f t="shared" si="0"/>
        <v>0</v>
      </c>
      <c r="E9" s="252"/>
      <c r="K9" s="47" t="s">
        <v>175</v>
      </c>
    </row>
    <row r="10" spans="1:11" x14ac:dyDescent="0.25">
      <c r="A10" s="202"/>
      <c r="B10" s="203"/>
      <c r="C10" s="204"/>
      <c r="D10" s="48">
        <f t="shared" si="0"/>
        <v>0</v>
      </c>
      <c r="E10" s="252"/>
    </row>
    <row r="11" spans="1:11" x14ac:dyDescent="0.25">
      <c r="A11" s="202"/>
      <c r="B11" s="203"/>
      <c r="C11" s="204"/>
      <c r="D11" s="48">
        <f t="shared" si="0"/>
        <v>0</v>
      </c>
      <c r="E11" s="252"/>
    </row>
    <row r="12" spans="1:11" x14ac:dyDescent="0.25">
      <c r="A12" s="202"/>
      <c r="B12" s="203"/>
      <c r="C12" s="204"/>
      <c r="D12" s="48">
        <f t="shared" si="0"/>
        <v>0</v>
      </c>
      <c r="E12" s="252"/>
    </row>
    <row r="13" spans="1:11" x14ac:dyDescent="0.25">
      <c r="A13" s="202"/>
      <c r="B13" s="203"/>
      <c r="C13" s="204"/>
      <c r="D13" s="48">
        <f t="shared" si="0"/>
        <v>0</v>
      </c>
      <c r="E13" s="252"/>
    </row>
    <row r="14" spans="1:11" x14ac:dyDescent="0.25">
      <c r="A14" s="202"/>
      <c r="B14" s="203"/>
      <c r="C14" s="204"/>
      <c r="D14" s="48">
        <f t="shared" si="0"/>
        <v>0</v>
      </c>
      <c r="E14" s="252"/>
    </row>
    <row r="15" spans="1:11" x14ac:dyDescent="0.25">
      <c r="A15" s="202"/>
      <c r="B15" s="203"/>
      <c r="C15" s="204"/>
      <c r="D15" s="48">
        <f t="shared" si="0"/>
        <v>0</v>
      </c>
      <c r="E15" s="252"/>
    </row>
    <row r="16" spans="1:11" x14ac:dyDescent="0.25">
      <c r="A16" s="202"/>
      <c r="B16" s="203"/>
      <c r="C16" s="204"/>
      <c r="D16" s="48">
        <f t="shared" si="0"/>
        <v>0</v>
      </c>
      <c r="E16" s="252"/>
    </row>
    <row r="17" spans="1:5" x14ac:dyDescent="0.25">
      <c r="A17" s="202"/>
      <c r="B17" s="203"/>
      <c r="C17" s="204"/>
      <c r="D17" s="48">
        <f t="shared" si="0"/>
        <v>0</v>
      </c>
      <c r="E17" s="252"/>
    </row>
    <row r="18" spans="1:5" x14ac:dyDescent="0.25">
      <c r="A18" s="202"/>
      <c r="B18" s="203"/>
      <c r="C18" s="204"/>
      <c r="D18" s="48">
        <f t="shared" si="0"/>
        <v>0</v>
      </c>
      <c r="E18" s="252"/>
    </row>
    <row r="19" spans="1:5" x14ac:dyDescent="0.25">
      <c r="A19" s="202"/>
      <c r="B19" s="203"/>
      <c r="C19" s="204"/>
      <c r="D19" s="48">
        <f t="shared" si="0"/>
        <v>0</v>
      </c>
      <c r="E19" s="252"/>
    </row>
    <row r="20" spans="1:5" x14ac:dyDescent="0.25">
      <c r="A20" s="202"/>
      <c r="B20" s="203"/>
      <c r="C20" s="204"/>
      <c r="D20" s="48">
        <f t="shared" si="0"/>
        <v>0</v>
      </c>
      <c r="E20" s="252"/>
    </row>
    <row r="21" spans="1:5" x14ac:dyDescent="0.25">
      <c r="A21" s="202"/>
      <c r="B21" s="203"/>
      <c r="C21" s="204"/>
      <c r="D21" s="48">
        <f t="shared" si="0"/>
        <v>0</v>
      </c>
      <c r="E21" s="252"/>
    </row>
    <row r="22" spans="1:5" x14ac:dyDescent="0.25">
      <c r="A22" s="202"/>
      <c r="B22" s="203"/>
      <c r="C22" s="204"/>
      <c r="D22" s="48">
        <f t="shared" si="0"/>
        <v>0</v>
      </c>
      <c r="E22" s="252"/>
    </row>
    <row r="23" spans="1:5" x14ac:dyDescent="0.25">
      <c r="A23" s="202"/>
      <c r="B23" s="203"/>
      <c r="C23" s="204"/>
      <c r="D23" s="48">
        <f t="shared" si="0"/>
        <v>0</v>
      </c>
      <c r="E23" s="252"/>
    </row>
    <row r="24" spans="1:5" x14ac:dyDescent="0.25">
      <c r="A24" s="202"/>
      <c r="B24" s="203"/>
      <c r="C24" s="204"/>
      <c r="D24" s="48">
        <f t="shared" si="0"/>
        <v>0</v>
      </c>
      <c r="E24" s="252"/>
    </row>
    <row r="25" spans="1:5" x14ac:dyDescent="0.25">
      <c r="A25" s="202"/>
      <c r="B25" s="203"/>
      <c r="C25" s="204"/>
      <c r="D25" s="48">
        <f t="shared" si="0"/>
        <v>0</v>
      </c>
      <c r="E25" s="252"/>
    </row>
    <row r="26" spans="1:5" x14ac:dyDescent="0.25">
      <c r="A26" s="202"/>
      <c r="B26" s="203"/>
      <c r="C26" s="204"/>
      <c r="D26" s="48">
        <f t="shared" si="0"/>
        <v>0</v>
      </c>
      <c r="E26" s="252"/>
    </row>
    <row r="27" spans="1:5" x14ac:dyDescent="0.25">
      <c r="A27" s="202"/>
      <c r="B27" s="203"/>
      <c r="C27" s="204"/>
      <c r="D27" s="48">
        <f t="shared" si="0"/>
        <v>0</v>
      </c>
      <c r="E27" s="252"/>
    </row>
    <row r="28" spans="1:5" x14ac:dyDescent="0.25">
      <c r="A28" s="202"/>
      <c r="B28" s="203"/>
      <c r="C28" s="204"/>
      <c r="D28" s="48">
        <f t="shared" si="0"/>
        <v>0</v>
      </c>
      <c r="E28" s="252"/>
    </row>
    <row r="29" spans="1:5" x14ac:dyDescent="0.25">
      <c r="A29" s="202"/>
      <c r="B29" s="203"/>
      <c r="C29" s="204"/>
      <c r="D29" s="48">
        <f t="shared" si="0"/>
        <v>0</v>
      </c>
      <c r="E29" s="252"/>
    </row>
    <row r="30" spans="1:5" x14ac:dyDescent="0.25">
      <c r="A30" s="202"/>
      <c r="B30" s="203"/>
      <c r="C30" s="204"/>
      <c r="D30" s="48">
        <f t="shared" si="0"/>
        <v>0</v>
      </c>
      <c r="E30" s="252"/>
    </row>
    <row r="31" spans="1:5" x14ac:dyDescent="0.25">
      <c r="A31" s="202"/>
      <c r="B31" s="203"/>
      <c r="C31" s="204"/>
      <c r="D31" s="48">
        <f t="shared" si="0"/>
        <v>0</v>
      </c>
      <c r="E31" s="252"/>
    </row>
    <row r="32" spans="1:5" x14ac:dyDescent="0.25">
      <c r="A32" s="202"/>
      <c r="B32" s="203"/>
      <c r="C32" s="204"/>
      <c r="D32" s="48">
        <f t="shared" si="0"/>
        <v>0</v>
      </c>
      <c r="E32" s="252"/>
    </row>
    <row r="33" spans="1:6" x14ac:dyDescent="0.25">
      <c r="A33" s="202"/>
      <c r="B33" s="203"/>
      <c r="C33" s="204"/>
      <c r="D33" s="48">
        <f t="shared" si="0"/>
        <v>0</v>
      </c>
      <c r="E33" s="252"/>
    </row>
    <row r="34" spans="1:6" x14ac:dyDescent="0.25">
      <c r="A34" s="202"/>
      <c r="B34" s="203"/>
      <c r="C34" s="204"/>
      <c r="D34" s="48">
        <f t="shared" si="0"/>
        <v>0</v>
      </c>
      <c r="E34" s="252"/>
    </row>
    <row r="35" spans="1:6" x14ac:dyDescent="0.25">
      <c r="A35" s="202"/>
      <c r="B35" s="203"/>
      <c r="C35" s="204"/>
      <c r="D35" s="48">
        <f t="shared" si="0"/>
        <v>0</v>
      </c>
      <c r="E35" s="252"/>
    </row>
    <row r="36" spans="1:6" x14ac:dyDescent="0.25">
      <c r="A36" s="202"/>
      <c r="B36" s="203"/>
      <c r="C36" s="204"/>
      <c r="D36" s="48">
        <f t="shared" si="0"/>
        <v>0</v>
      </c>
      <c r="E36" s="252"/>
    </row>
    <row r="37" spans="1:6" x14ac:dyDescent="0.25">
      <c r="A37" s="202"/>
      <c r="B37" s="203"/>
      <c r="C37" s="204"/>
      <c r="D37" s="48">
        <f t="shared" si="0"/>
        <v>0</v>
      </c>
      <c r="E37" s="252"/>
    </row>
    <row r="38" spans="1:6" x14ac:dyDescent="0.25">
      <c r="A38" s="202"/>
      <c r="B38" s="203"/>
      <c r="C38" s="204"/>
      <c r="D38" s="48">
        <f t="shared" si="0"/>
        <v>0</v>
      </c>
      <c r="E38" s="252"/>
    </row>
    <row r="39" spans="1:6" x14ac:dyDescent="0.25">
      <c r="A39" s="202"/>
      <c r="B39" s="203"/>
      <c r="C39" s="204"/>
      <c r="D39" s="48">
        <f t="shared" si="0"/>
        <v>0</v>
      </c>
      <c r="E39" s="252"/>
    </row>
    <row r="40" spans="1:6" x14ac:dyDescent="0.25">
      <c r="A40" s="202"/>
      <c r="B40" s="203"/>
      <c r="C40" s="204"/>
      <c r="D40" s="48">
        <f t="shared" si="0"/>
        <v>0</v>
      </c>
      <c r="E40" s="252"/>
    </row>
    <row r="41" spans="1:6" x14ac:dyDescent="0.25">
      <c r="A41" s="202"/>
      <c r="B41" s="203"/>
      <c r="C41" s="204"/>
      <c r="D41" s="48">
        <f t="shared" si="0"/>
        <v>0</v>
      </c>
      <c r="E41" s="252"/>
    </row>
    <row r="42" spans="1:6" x14ac:dyDescent="0.25">
      <c r="A42" s="202"/>
      <c r="B42" s="203"/>
      <c r="C42" s="204"/>
      <c r="D42" s="48">
        <f t="shared" si="0"/>
        <v>0</v>
      </c>
      <c r="E42" s="252"/>
    </row>
    <row r="43" spans="1:6" ht="15.75" thickBot="1" x14ac:dyDescent="0.3">
      <c r="A43" s="202"/>
      <c r="B43" s="203"/>
      <c r="C43" s="204"/>
      <c r="D43" s="48">
        <f t="shared" si="0"/>
        <v>0</v>
      </c>
      <c r="E43" s="252"/>
    </row>
    <row r="44" spans="1:6" ht="20.100000000000001" customHeight="1" thickBot="1" x14ac:dyDescent="0.3">
      <c r="A44" s="159" t="s">
        <v>4</v>
      </c>
      <c r="B44" s="160"/>
      <c r="C44" s="160"/>
      <c r="D44" s="161">
        <f>SUM(D7:D43)</f>
        <v>0</v>
      </c>
      <c r="E44" s="252"/>
    </row>
    <row r="45" spans="1:6" ht="20.100000000000001" customHeight="1" thickBot="1" x14ac:dyDescent="0.3">
      <c r="A45" s="165"/>
      <c r="B45" s="166"/>
      <c r="C45" s="166"/>
      <c r="D45" s="167"/>
      <c r="E45" s="253"/>
    </row>
    <row r="46" spans="1:6" ht="30" customHeight="1" thickBot="1" x14ac:dyDescent="0.3">
      <c r="A46" s="142" t="s">
        <v>75</v>
      </c>
      <c r="B46" s="143"/>
      <c r="C46" s="143"/>
      <c r="D46" s="143"/>
      <c r="E46" s="144"/>
      <c r="F46" s="49"/>
    </row>
    <row r="47" spans="1:6" ht="20.100000000000001" customHeight="1" x14ac:dyDescent="0.25">
      <c r="A47" s="248" t="s">
        <v>72</v>
      </c>
      <c r="B47" s="249" t="s">
        <v>73</v>
      </c>
      <c r="C47" s="249" t="s">
        <v>74</v>
      </c>
      <c r="D47" s="249" t="s">
        <v>67</v>
      </c>
      <c r="E47" s="255" t="s">
        <v>12</v>
      </c>
      <c r="F47" s="49"/>
    </row>
    <row r="48" spans="1:6" x14ac:dyDescent="0.25">
      <c r="A48" s="202"/>
      <c r="B48" s="203"/>
      <c r="C48" s="205"/>
      <c r="D48" s="206"/>
      <c r="E48" s="254">
        <f t="shared" ref="E48:E63" si="1">+B48*D48</f>
        <v>0</v>
      </c>
      <c r="F48" s="49"/>
    </row>
    <row r="49" spans="1:6" x14ac:dyDescent="0.25">
      <c r="A49" s="202"/>
      <c r="B49" s="203"/>
      <c r="C49" s="205"/>
      <c r="D49" s="206"/>
      <c r="E49" s="254">
        <f t="shared" si="1"/>
        <v>0</v>
      </c>
      <c r="F49" s="49"/>
    </row>
    <row r="50" spans="1:6" x14ac:dyDescent="0.25">
      <c r="A50" s="202"/>
      <c r="B50" s="203"/>
      <c r="C50" s="205"/>
      <c r="D50" s="206"/>
      <c r="E50" s="254">
        <f t="shared" si="1"/>
        <v>0</v>
      </c>
      <c r="F50" s="49"/>
    </row>
    <row r="51" spans="1:6" x14ac:dyDescent="0.25">
      <c r="A51" s="202"/>
      <c r="B51" s="203"/>
      <c r="C51" s="205"/>
      <c r="D51" s="206"/>
      <c r="E51" s="254">
        <f t="shared" si="1"/>
        <v>0</v>
      </c>
      <c r="F51" s="49"/>
    </row>
    <row r="52" spans="1:6" x14ac:dyDescent="0.25">
      <c r="A52" s="202"/>
      <c r="B52" s="203"/>
      <c r="C52" s="205"/>
      <c r="D52" s="206"/>
      <c r="E52" s="254">
        <f t="shared" si="1"/>
        <v>0</v>
      </c>
      <c r="F52" s="49"/>
    </row>
    <row r="53" spans="1:6" x14ac:dyDescent="0.25">
      <c r="A53" s="202"/>
      <c r="B53" s="203"/>
      <c r="C53" s="205"/>
      <c r="D53" s="206"/>
      <c r="E53" s="254">
        <f t="shared" si="1"/>
        <v>0</v>
      </c>
      <c r="F53" s="49"/>
    </row>
    <row r="54" spans="1:6" x14ac:dyDescent="0.25">
      <c r="A54" s="202"/>
      <c r="B54" s="203"/>
      <c r="C54" s="205"/>
      <c r="D54" s="206"/>
      <c r="E54" s="254">
        <f t="shared" si="1"/>
        <v>0</v>
      </c>
      <c r="F54" s="49"/>
    </row>
    <row r="55" spans="1:6" x14ac:dyDescent="0.25">
      <c r="A55" s="202"/>
      <c r="B55" s="203"/>
      <c r="C55" s="205"/>
      <c r="D55" s="206"/>
      <c r="E55" s="254">
        <f t="shared" si="1"/>
        <v>0</v>
      </c>
      <c r="F55" s="49"/>
    </row>
    <row r="56" spans="1:6" x14ac:dyDescent="0.25">
      <c r="A56" s="202"/>
      <c r="B56" s="203"/>
      <c r="C56" s="205"/>
      <c r="D56" s="206"/>
      <c r="E56" s="254">
        <f t="shared" si="1"/>
        <v>0</v>
      </c>
      <c r="F56" s="49"/>
    </row>
    <row r="57" spans="1:6" x14ac:dyDescent="0.25">
      <c r="A57" s="202"/>
      <c r="B57" s="203"/>
      <c r="C57" s="205"/>
      <c r="D57" s="206"/>
      <c r="E57" s="254">
        <f t="shared" si="1"/>
        <v>0</v>
      </c>
      <c r="F57" s="49"/>
    </row>
    <row r="58" spans="1:6" x14ac:dyDescent="0.25">
      <c r="A58" s="202"/>
      <c r="B58" s="203"/>
      <c r="C58" s="205"/>
      <c r="D58" s="206"/>
      <c r="E58" s="254">
        <f t="shared" si="1"/>
        <v>0</v>
      </c>
      <c r="F58" s="49"/>
    </row>
    <row r="59" spans="1:6" x14ac:dyDescent="0.25">
      <c r="A59" s="202"/>
      <c r="B59" s="203"/>
      <c r="C59" s="205"/>
      <c r="D59" s="206"/>
      <c r="E59" s="254">
        <f t="shared" si="1"/>
        <v>0</v>
      </c>
      <c r="F59" s="49"/>
    </row>
    <row r="60" spans="1:6" x14ac:dyDescent="0.25">
      <c r="A60" s="202"/>
      <c r="B60" s="203"/>
      <c r="C60" s="205"/>
      <c r="D60" s="206"/>
      <c r="E60" s="254">
        <f t="shared" si="1"/>
        <v>0</v>
      </c>
      <c r="F60" s="49"/>
    </row>
    <row r="61" spans="1:6" x14ac:dyDescent="0.25">
      <c r="A61" s="202"/>
      <c r="B61" s="203"/>
      <c r="C61" s="205"/>
      <c r="D61" s="206"/>
      <c r="E61" s="254">
        <f t="shared" si="1"/>
        <v>0</v>
      </c>
      <c r="F61" s="49"/>
    </row>
    <row r="62" spans="1:6" x14ac:dyDescent="0.25">
      <c r="A62" s="202"/>
      <c r="B62" s="203"/>
      <c r="C62" s="205"/>
      <c r="D62" s="206"/>
      <c r="E62" s="254">
        <f t="shared" si="1"/>
        <v>0</v>
      </c>
      <c r="F62" s="49"/>
    </row>
    <row r="63" spans="1:6" ht="15.75" thickBot="1" x14ac:dyDescent="0.3">
      <c r="A63" s="207"/>
      <c r="B63" s="208"/>
      <c r="C63" s="209"/>
      <c r="D63" s="210"/>
      <c r="E63" s="254">
        <f t="shared" si="1"/>
        <v>0</v>
      </c>
      <c r="F63" s="49"/>
    </row>
    <row r="64" spans="1:6" ht="20.100000000000001" customHeight="1" thickBot="1" x14ac:dyDescent="0.3">
      <c r="A64" s="162" t="s">
        <v>4</v>
      </c>
      <c r="B64" s="163"/>
      <c r="C64" s="163"/>
      <c r="D64" s="164"/>
      <c r="E64" s="161">
        <f>SUM(E48:E63)</f>
        <v>0</v>
      </c>
      <c r="F64" s="49"/>
    </row>
    <row r="65" spans="1:9" ht="10.5" customHeight="1" x14ac:dyDescent="0.25">
      <c r="A65" s="49"/>
      <c r="B65" s="49"/>
      <c r="C65" s="49"/>
      <c r="D65" s="49"/>
      <c r="E65" s="49"/>
      <c r="F65" s="49"/>
      <c r="G65" s="49"/>
      <c r="H65" s="49"/>
      <c r="I65" s="49"/>
    </row>
  </sheetData>
  <sheetProtection password="DC90" sheet="1" objects="1" scenarios="1" insertRows="0" selectLockedCells="1"/>
  <mergeCells count="7">
    <mergeCell ref="A64:D64"/>
    <mergeCell ref="A46:E46"/>
    <mergeCell ref="A1:E1"/>
    <mergeCell ref="A3:E4"/>
    <mergeCell ref="A5:E5"/>
    <mergeCell ref="A44:C44"/>
    <mergeCell ref="A2:D2"/>
  </mergeCells>
  <conditionalFormatting sqref="F46:F63 G65">
    <cfRule type="cellIs" dxfId="5" priority="10" operator="equal">
      <formula>"OK"</formula>
    </cfRule>
  </conditionalFormatting>
  <conditionalFormatting sqref="F46:F63 G65:I65">
    <cfRule type="cellIs" dxfId="4" priority="9" operator="equal">
      <formula>"LA CONTABILIDAD NO REFLEJA LA REALIDAD"</formula>
    </cfRule>
  </conditionalFormatting>
  <conditionalFormatting sqref="A65:F65">
    <cfRule type="cellIs" dxfId="3" priority="8" operator="equal">
      <formula>"OK"</formula>
    </cfRule>
  </conditionalFormatting>
  <conditionalFormatting sqref="A65:F65">
    <cfRule type="cellIs" dxfId="2" priority="7" operator="equal">
      <formula>"LA CONTABILIDAD NO REFLEJA LA REALIDAD"</formula>
    </cfRule>
  </conditionalFormatting>
  <conditionalFormatting sqref="F64">
    <cfRule type="cellIs" dxfId="1" priority="2" operator="equal">
      <formula>"OK"</formula>
    </cfRule>
  </conditionalFormatting>
  <conditionalFormatting sqref="F64">
    <cfRule type="cellIs" dxfId="0" priority="1" operator="equal">
      <formula>"LA CONTABILIDAD NO REFLEJA LA REALIDAD"</formula>
    </cfRule>
  </conditionalFormatting>
  <dataValidations count="1">
    <dataValidation type="list" allowBlank="1" showInputMessage="1" showErrorMessage="1" errorTitle="Seleccionar Tipo!!" error="Seleccionar tipo de inversión!!" promptTitle="Seleccionar Tipo" prompt="Seleccionar tipo de inversión." sqref="A48:A63 A7:A43">
      <formula1>$K$6:$K$9</formula1>
    </dataValidation>
  </dataValidations>
  <pageMargins left="0.7" right="0.7" top="0.75" bottom="0.75" header="0.3" footer="0.3"/>
  <pageSetup paperSize="9" scale="85" orientation="portrait" r:id="rId1"/>
  <rowBreaks count="1" manualBreakCount="1">
    <brk id="44" max="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zoomScale="110" zoomScaleNormal="110" zoomScaleSheetLayoutView="110" workbookViewId="0">
      <selection activeCell="I4" sqref="I4"/>
    </sheetView>
  </sheetViews>
  <sheetFormatPr baseColWidth="10" defaultColWidth="9.140625" defaultRowHeight="15" x14ac:dyDescent="0.25"/>
  <cols>
    <col min="1" max="1" width="23.7109375" style="2" customWidth="1"/>
    <col min="2" max="2" width="29" style="2" customWidth="1"/>
    <col min="3" max="3" width="19.42578125" style="2" customWidth="1"/>
    <col min="4" max="4" width="24.42578125" style="2" customWidth="1"/>
    <col min="5" max="5" width="5.28515625" style="2" customWidth="1"/>
    <col min="6" max="6" width="6.140625" style="2" bestFit="1" customWidth="1"/>
    <col min="7" max="7" width="5.7109375" style="2" bestFit="1" customWidth="1"/>
    <col min="8" max="243" width="11.5703125" style="2" customWidth="1"/>
    <col min="244" max="16384" width="9.140625" style="2"/>
  </cols>
  <sheetData>
    <row r="1" spans="1:5" s="1" customFormat="1" ht="73.5" customHeight="1" thickBot="1" x14ac:dyDescent="0.3">
      <c r="A1" s="145" t="str">
        <f>ENCABEZADO!A1</f>
        <v>POSICIÓN ABRIL 2020</v>
      </c>
      <c r="B1" s="146"/>
      <c r="C1" s="146"/>
      <c r="D1" s="147"/>
    </row>
    <row r="2" spans="1:5" ht="35.1" customHeight="1" thickBot="1" x14ac:dyDescent="0.3">
      <c r="A2" s="148" t="s">
        <v>16</v>
      </c>
      <c r="B2" s="149"/>
      <c r="C2" s="150"/>
      <c r="D2" s="110">
        <f>+ENCABEZADO!C2</f>
        <v>43951</v>
      </c>
    </row>
    <row r="3" spans="1:5" ht="21.95" customHeight="1" x14ac:dyDescent="0.25">
      <c r="A3" s="14" t="s">
        <v>17</v>
      </c>
      <c r="B3" s="90">
        <f>+ENCABEZADO!B3</f>
        <v>0</v>
      </c>
      <c r="C3" s="91"/>
      <c r="D3" s="92"/>
      <c r="E3" s="3"/>
    </row>
    <row r="4" spans="1:5" ht="21.95" customHeight="1" thickBot="1" x14ac:dyDescent="0.3">
      <c r="A4" s="15" t="s">
        <v>18</v>
      </c>
      <c r="B4" s="93">
        <f>+ENCABEZADO!B4</f>
        <v>0</v>
      </c>
      <c r="C4" s="94"/>
      <c r="D4" s="95"/>
    </row>
    <row r="5" spans="1:5" s="3" customFormat="1" ht="24.95" customHeight="1" thickBot="1" x14ac:dyDescent="0.3">
      <c r="A5" s="96" t="s">
        <v>176</v>
      </c>
      <c r="B5" s="97"/>
      <c r="C5" s="97"/>
      <c r="D5" s="98"/>
    </row>
    <row r="6" spans="1:5" ht="32.1" customHeight="1" x14ac:dyDescent="0.25">
      <c r="A6" s="151" t="s">
        <v>19</v>
      </c>
      <c r="B6" s="152"/>
      <c r="C6" s="152"/>
      <c r="D6" s="153" t="s">
        <v>14</v>
      </c>
      <c r="E6" s="4"/>
    </row>
    <row r="7" spans="1:5" ht="24.95" customHeight="1" x14ac:dyDescent="0.25">
      <c r="A7" s="86" t="s">
        <v>160</v>
      </c>
      <c r="B7" s="87"/>
      <c r="C7" s="87"/>
      <c r="D7" s="6">
        <f>+'Arqueo Caja'!E55</f>
        <v>0</v>
      </c>
      <c r="E7" s="4"/>
    </row>
    <row r="8" spans="1:5" ht="24.95" customHeight="1" x14ac:dyDescent="0.25">
      <c r="A8" s="86" t="s">
        <v>161</v>
      </c>
      <c r="B8" s="87"/>
      <c r="C8" s="87"/>
      <c r="D8" s="6">
        <f>+'Arqueo Caja ME'!D27</f>
        <v>0</v>
      </c>
      <c r="E8" s="4"/>
    </row>
    <row r="9" spans="1:5" ht="24.95" customHeight="1" x14ac:dyDescent="0.25">
      <c r="A9" s="86" t="s">
        <v>162</v>
      </c>
      <c r="B9" s="87"/>
      <c r="C9" s="87"/>
      <c r="D9" s="6">
        <f>+Bancos!B26</f>
        <v>0</v>
      </c>
      <c r="E9" s="4"/>
    </row>
    <row r="10" spans="1:5" ht="24.95" customHeight="1" thickBot="1" x14ac:dyDescent="0.3">
      <c r="A10" s="88" t="s">
        <v>163</v>
      </c>
      <c r="B10" s="89"/>
      <c r="C10" s="89"/>
      <c r="D10" s="5">
        <f>+Inversiones!D44+Inversiones!E64</f>
        <v>0</v>
      </c>
      <c r="E10" s="4"/>
    </row>
    <row r="11" spans="1:5" ht="24.95" customHeight="1" thickBot="1" x14ac:dyDescent="0.3">
      <c r="A11" s="168" t="s">
        <v>85</v>
      </c>
      <c r="B11" s="169"/>
      <c r="C11" s="170"/>
      <c r="D11" s="171">
        <f>SUM(D7:D10)</f>
        <v>0</v>
      </c>
      <c r="E11" s="4"/>
    </row>
  </sheetData>
  <sheetProtection password="DC90" sheet="1" objects="1" scenarios="1" selectLockedCells="1"/>
  <mergeCells count="11">
    <mergeCell ref="A1:D1"/>
    <mergeCell ref="A11:C11"/>
    <mergeCell ref="A6:C6"/>
    <mergeCell ref="A7:C7"/>
    <mergeCell ref="A8:C8"/>
    <mergeCell ref="A9:C9"/>
    <mergeCell ref="A10:C10"/>
    <mergeCell ref="A2:C2"/>
    <mergeCell ref="B3:D3"/>
    <mergeCell ref="B4:D4"/>
    <mergeCell ref="A5:D5"/>
  </mergeCells>
  <pageMargins left="0.7" right="0.64" top="0.75" bottom="0.75" header="0.3" footer="0.3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ENCABEZADO</vt:lpstr>
      <vt:lpstr>Arqueo Caja</vt:lpstr>
      <vt:lpstr>Arqueo Caja ME</vt:lpstr>
      <vt:lpstr>Bancos</vt:lpstr>
      <vt:lpstr>Inversiones</vt:lpstr>
      <vt:lpstr>Conciliación Financiera</vt:lpstr>
      <vt:lpstr>Bancos!Área_de_impresión</vt:lpstr>
      <vt:lpstr>Inversiones!Área_de_impresión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2020-04-23T14:50:51Z</cp:lastPrinted>
  <dcterms:created xsi:type="dcterms:W3CDTF">2020-02-27T18:27:41Z</dcterms:created>
  <dcterms:modified xsi:type="dcterms:W3CDTF">2020-04-23T15:50:28Z</dcterms:modified>
</cp:coreProperties>
</file>