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805" windowHeight="2805" tabRatio="770"/>
  </bookViews>
  <sheets>
    <sheet name="COSTEO" sheetId="32" r:id="rId1"/>
    <sheet name="base de trabajo" sheetId="1" state="hidden" r:id="rId2"/>
  </sheets>
  <externalReferences>
    <externalReference r:id="rId3"/>
    <externalReference r:id="rId4"/>
  </externalReferences>
  <definedNames>
    <definedName name="_Bus1" localSheetId="0">#REF!</definedName>
    <definedName name="_Bus1">#REF!</definedName>
    <definedName name="ale" localSheetId="0">#REF!</definedName>
    <definedName name="ale">#REF!</definedName>
    <definedName name="BuscadorV" localSheetId="0">#REF!</definedName>
    <definedName name="BuscadorV">#REF!</definedName>
    <definedName name="BuscadorV2" localSheetId="0">#REF!</definedName>
    <definedName name="BuscadorV2">#REF!</definedName>
    <definedName name="BuscarVal" localSheetId="0">#REF!</definedName>
    <definedName name="BuscarVal">#REF!</definedName>
    <definedName name="BuscarValor31" localSheetId="0">#REF!</definedName>
    <definedName name="BuscarValor31">#REF!</definedName>
    <definedName name="BuscarvalorV" localSheetId="0">#REF!</definedName>
    <definedName name="BuscarvalorV">#REF!</definedName>
    <definedName name="BuscarvalorV2" localSheetId="0">#REF!</definedName>
    <definedName name="BuscarvalorV2">#REF!</definedName>
    <definedName name="BuscarValorV3" localSheetId="0">#REF!</definedName>
    <definedName name="BuscarValorV3">#REF!</definedName>
    <definedName name="BuscarValorV31" localSheetId="0">#REF!</definedName>
    <definedName name="BuscarValorV31">#REF!</definedName>
    <definedName name="BuscarValorV5" localSheetId="0">#REF!</definedName>
    <definedName name="BuscarValorV5">#REF!</definedName>
    <definedName name="Cargo" localSheetId="0">#REF!</definedName>
    <definedName name="Cargo">#REF!</definedName>
    <definedName name="Colegios" localSheetId="0">#REF!</definedName>
    <definedName name="Colegios">#REF!</definedName>
    <definedName name="CUADRITO" localSheetId="0">#REF!</definedName>
    <definedName name="CUADRITO">#REF!</definedName>
    <definedName name="cuadro" localSheetId="0">#REF!</definedName>
    <definedName name="cuadro">#REF!</definedName>
    <definedName name="Excel_BuiltIn_Print_Area">NA()</definedName>
    <definedName name="Excel_BuiltIn_Print_Titles" localSheetId="0">#REF!</definedName>
    <definedName name="Excel_BuiltIn_Print_Titles">#REF!</definedName>
    <definedName name="Excel_BuiltIn_Print_Titles_1" localSheetId="0">#REF!</definedName>
    <definedName name="Excel_BuiltIn_Print_Titles_1">#REF!</definedName>
    <definedName name="Excel_BuiltIn_Print_Titles_1_1_1_1" localSheetId="0">#REF!</definedName>
    <definedName name="Excel_BuiltIn_Print_Titles_1_1_1_1">#REF!</definedName>
    <definedName name="Excel_BuiltIn_Print_Titles_1_1_1_1_1_1_1_1_1_1_1_1">NA()</definedName>
    <definedName name="Excel_BuiltIn_Print_Titles_1_1_1_1_1_1_1_1_1_1_1_1_1_1">NA()</definedName>
    <definedName name="Excel_BuiltIn_Sheet_Title">"Nivel Medio"</definedName>
    <definedName name="NoColegios" localSheetId="0">#REF!</definedName>
    <definedName name="NoColegios">#REF!</definedName>
    <definedName name="valor" localSheetId="0">#REF!</definedName>
    <definedName name="valor">#REF!</definedName>
    <definedName name="Valor1">'[1]Tablas haberes'!$C$4:$E$107</definedName>
    <definedName name="Valor11">'[1]Tablas haberes'!$C$112:$E$213</definedName>
    <definedName name="Valor2" localSheetId="0">#REF!</definedName>
    <definedName name="Valor2">#REF!</definedName>
    <definedName name="valor3">'[2]Tablas haberes'!$C$4:$J$105</definedName>
    <definedName name="valor33">'[2]Tablas haberes'!$C$110:$J$210</definedName>
  </definedNames>
  <calcPr calcId="162913"/>
</workbook>
</file>

<file path=xl/calcChain.xml><?xml version="1.0" encoding="utf-8"?>
<calcChain xmlns="http://schemas.openxmlformats.org/spreadsheetml/2006/main">
  <c r="R15" i="32" l="1"/>
  <c r="Q15" i="32"/>
  <c r="R14" i="32"/>
  <c r="Q14" i="32"/>
  <c r="R13" i="32"/>
  <c r="Q13" i="32"/>
  <c r="R12" i="32"/>
  <c r="Q12" i="32"/>
  <c r="R11" i="32"/>
  <c r="Q11" i="32"/>
  <c r="R10" i="32"/>
  <c r="Q10" i="32"/>
  <c r="R9" i="32"/>
  <c r="Q9" i="32"/>
  <c r="R8" i="32"/>
  <c r="Q8" i="32"/>
  <c r="R7" i="32"/>
  <c r="F4" i="1"/>
  <c r="S8" i="32" l="1"/>
  <c r="W8" i="32"/>
  <c r="S10" i="32"/>
  <c r="T10" i="32" s="1"/>
  <c r="W10" i="32"/>
  <c r="AA10" i="32" s="1"/>
  <c r="AB10" i="32" s="1"/>
  <c r="L10" i="32" s="1"/>
  <c r="S12" i="32"/>
  <c r="T12" i="32" s="1"/>
  <c r="W12" i="32"/>
  <c r="W13" i="32"/>
  <c r="S15" i="32"/>
  <c r="W15" i="32"/>
  <c r="S9" i="32"/>
  <c r="T9" i="32" s="1"/>
  <c r="W9" i="32"/>
  <c r="S11" i="32"/>
  <c r="W11" i="32"/>
  <c r="S13" i="32"/>
  <c r="S14" i="32"/>
  <c r="T14" i="32" s="1"/>
  <c r="W14" i="3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AA13" i="32" l="1"/>
  <c r="AB13" i="32" s="1"/>
  <c r="L13" i="32" s="1"/>
  <c r="AA15" i="32"/>
  <c r="AB15" i="32" s="1"/>
  <c r="L15" i="32" s="1"/>
  <c r="AA12" i="32"/>
  <c r="AB12" i="32" s="1"/>
  <c r="L12" i="32" s="1"/>
  <c r="AA14" i="32"/>
  <c r="AB14" i="32" s="1"/>
  <c r="L14" i="32" s="1"/>
  <c r="AA9" i="32"/>
  <c r="AB9" i="32" s="1"/>
  <c r="L9" i="32" s="1"/>
  <c r="X15" i="32"/>
  <c r="Y15" i="32" s="1"/>
  <c r="Z15" i="32" s="1"/>
  <c r="K15" i="32" s="1"/>
  <c r="X12" i="32"/>
  <c r="Y12" i="32" s="1"/>
  <c r="Z12" i="32" s="1"/>
  <c r="K12" i="32" s="1"/>
  <c r="U10" i="32"/>
  <c r="U14" i="32"/>
  <c r="V14" i="32" s="1"/>
  <c r="J14" i="32" s="1"/>
  <c r="T13" i="32"/>
  <c r="U13" i="32" s="1"/>
  <c r="V13" i="32" s="1"/>
  <c r="J13" i="32" s="1"/>
  <c r="X14" i="32"/>
  <c r="Y14" i="32" s="1"/>
  <c r="Z14" i="32" s="1"/>
  <c r="K14" i="32" s="1"/>
  <c r="AA11" i="32"/>
  <c r="AB11" i="32" s="1"/>
  <c r="L11" i="32" s="1"/>
  <c r="X9" i="32"/>
  <c r="Y9" i="32" s="1"/>
  <c r="Z9" i="32" s="1"/>
  <c r="K9" i="32" s="1"/>
  <c r="AA8" i="32"/>
  <c r="AB8" i="32" s="1"/>
  <c r="L8" i="32" s="1"/>
  <c r="U9" i="32"/>
  <c r="V9" i="32" s="1"/>
  <c r="J9" i="32" s="1"/>
  <c r="T15" i="32"/>
  <c r="U15" i="32" s="1"/>
  <c r="V15" i="32" s="1"/>
  <c r="J15" i="32" s="1"/>
  <c r="T8" i="32"/>
  <c r="U8" i="32" s="1"/>
  <c r="V8" i="32" s="1"/>
  <c r="J8" i="32" s="1"/>
  <c r="X11" i="32"/>
  <c r="Y11" i="32" s="1"/>
  <c r="Z11" i="32" s="1"/>
  <c r="K11" i="32" s="1"/>
  <c r="X13" i="32"/>
  <c r="Y13" i="32" s="1"/>
  <c r="Z13" i="32" s="1"/>
  <c r="K13" i="32" s="1"/>
  <c r="X8" i="32"/>
  <c r="Y8" i="32" s="1"/>
  <c r="Z8" i="32" s="1"/>
  <c r="K8" i="32" s="1"/>
  <c r="U12" i="32"/>
  <c r="V12" i="32" s="1"/>
  <c r="J12" i="32" s="1"/>
  <c r="T11" i="32"/>
  <c r="U11" i="32" s="1"/>
  <c r="X10" i="32"/>
  <c r="Y10" i="32" s="1"/>
  <c r="Z10" i="32" s="1"/>
  <c r="K10" i="32" s="1"/>
  <c r="Q7" i="32"/>
  <c r="V11" i="32" l="1"/>
  <c r="J11" i="32" s="1"/>
  <c r="V10" i="32"/>
  <c r="J10" i="32" s="1"/>
  <c r="M10" i="32" s="1"/>
  <c r="M11" i="32"/>
  <c r="M13" i="32"/>
  <c r="M15" i="32"/>
  <c r="M8" i="32"/>
  <c r="M14" i="32"/>
  <c r="M9" i="32"/>
  <c r="M12" i="32"/>
  <c r="W7" i="32"/>
  <c r="S7" i="32"/>
  <c r="AA7" i="32" l="1"/>
  <c r="AB7" i="32" s="1"/>
  <c r="L7" i="32" s="1"/>
  <c r="L16" i="32" s="1"/>
  <c r="X7" i="32"/>
  <c r="T7" i="32"/>
  <c r="U7" i="32" s="1"/>
  <c r="Y7" i="32" l="1"/>
  <c r="Z7" i="32" s="1"/>
  <c r="K7" i="32" s="1"/>
  <c r="K16" i="32" s="1"/>
  <c r="K18" i="32" s="1"/>
  <c r="V7" i="32"/>
  <c r="J7" i="32" l="1"/>
  <c r="J16" i="32" s="1"/>
  <c r="M7" i="32" l="1"/>
  <c r="M16" i="32" s="1"/>
</calcChain>
</file>

<file path=xl/sharedStrings.xml><?xml version="1.0" encoding="utf-8"?>
<sst xmlns="http://schemas.openxmlformats.org/spreadsheetml/2006/main" count="104" uniqueCount="61">
  <si>
    <t>F. 10 Básico</t>
  </si>
  <si>
    <t>F. 50 Título</t>
  </si>
  <si>
    <t xml:space="preserve">Docente </t>
  </si>
  <si>
    <t xml:space="preserve">Categoria </t>
  </si>
  <si>
    <t xml:space="preserve">Titulo </t>
  </si>
  <si>
    <t>sin postítulo</t>
  </si>
  <si>
    <t>Doctorado 18%</t>
  </si>
  <si>
    <t>Docente Universitario</t>
  </si>
  <si>
    <t>Maestria 8%</t>
  </si>
  <si>
    <t>Especialización 5%</t>
  </si>
  <si>
    <t>DOCENTES UNIVERSITARIOS</t>
  </si>
  <si>
    <t>CARGA DE PROPUESTA</t>
  </si>
  <si>
    <t>F. 118 Básico</t>
  </si>
  <si>
    <t>Costo total</t>
  </si>
  <si>
    <t xml:space="preserve">101 - Profesor Titular D.E. </t>
  </si>
  <si>
    <t>102 - Profesor Titular D.S E.</t>
  </si>
  <si>
    <t>103 - Profesor Titular D.S.</t>
  </si>
  <si>
    <t>105 - Profesor Asociado D.E.</t>
  </si>
  <si>
    <t>106 - Profesor Asociado D.S E.</t>
  </si>
  <si>
    <t xml:space="preserve">107 - Profesor Asociado D.S.  </t>
  </si>
  <si>
    <t xml:space="preserve">109 - Profesor Adjunto D.E. </t>
  </si>
  <si>
    <t>110 - Profesor Adjunto D.S E.</t>
  </si>
  <si>
    <t xml:space="preserve">111 - Profesor Adjunto D.S. </t>
  </si>
  <si>
    <t>113 - Prof. Asist.D.E. ex JTP</t>
  </si>
  <si>
    <t>114 - Prof. Asist.D.S E. ex JTP</t>
  </si>
  <si>
    <t>115 - Prof. Asist.D.S. ex JTP</t>
  </si>
  <si>
    <t xml:space="preserve">117 - Prof.Ayud.A D.E. (ex Ay.1ra) </t>
  </si>
  <si>
    <t xml:space="preserve">118 - Prof.Ayud.A D.S E. (ex Ay.1ra) </t>
  </si>
  <si>
    <t xml:space="preserve">119 - Prof.Ayud.A D.S. (ex Ay.1ra) </t>
  </si>
  <si>
    <t>121 - Prof.Ayud.B ex Ay.2da</t>
  </si>
  <si>
    <t>122 - Ayudante Alumno</t>
  </si>
  <si>
    <t>Antigüedad</t>
  </si>
  <si>
    <t>122 - Ayudante Alumno (60%) B DS</t>
  </si>
  <si>
    <t>F.10</t>
  </si>
  <si>
    <t>F.118</t>
  </si>
  <si>
    <t>----------- elegir cargo ---------</t>
  </si>
  <si>
    <t>años</t>
  </si>
  <si>
    <t>%</t>
  </si>
  <si>
    <t>5 a 6</t>
  </si>
  <si>
    <t>7 a 9</t>
  </si>
  <si>
    <t>10 a 11</t>
  </si>
  <si>
    <t>12 a 14</t>
  </si>
  <si>
    <t>15 a 16</t>
  </si>
  <si>
    <t>17 a 19</t>
  </si>
  <si>
    <t>20 a 21</t>
  </si>
  <si>
    <t>22 a 23</t>
  </si>
  <si>
    <t>24 o más</t>
  </si>
  <si>
    <t>Imputable a Dependencia</t>
  </si>
  <si>
    <t>Imputable a Fondo Antigüedad</t>
  </si>
  <si>
    <t>F.112  /   F.30 Antigüedad</t>
  </si>
  <si>
    <t>Total Mensual</t>
  </si>
  <si>
    <t>CP</t>
  </si>
  <si>
    <t>Imputable a Fondo Ahorro</t>
  </si>
  <si>
    <t>Total Anual</t>
  </si>
  <si>
    <t>TOTAL ANUAL</t>
  </si>
  <si>
    <t>CALCULO DETALLADO UNITARIO DE COSTO DE LA PROPUESTA</t>
  </si>
  <si>
    <t>Cant. *</t>
  </si>
  <si>
    <t>COSTO TOTAL ANUAL  (tabla mar/21)</t>
  </si>
  <si>
    <t>COSTO UNITARIO (valor mar/21)</t>
  </si>
  <si>
    <t>* Escriba la cantidad de cargos tanto en negativo como en positivo (por ej. -1, 1)</t>
  </si>
  <si>
    <t>0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</si>
</sst>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 * #,##0.00_ ;_ * \-#,##0.00_ ;_ * &quot;-&quot;??_ ;_ @_ 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.00\ _€_-;\-* #,##0.00\ _€_-;_-* \-??\ _€_-;_-@_-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78"/>
    </font>
    <font>
      <b/>
      <i/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47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2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15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4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0">
    <xf numFmtId="0" fontId="0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167" fontId="1" fillId="0" borderId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10" borderId="14" applyNumberFormat="0" applyAlignment="0" applyProtection="0"/>
    <xf numFmtId="0" fontId="12" fillId="24" borderId="15" applyNumberFormat="0" applyAlignment="0" applyProtection="0"/>
    <xf numFmtId="0" fontId="13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15" fillId="11" borderId="14" applyNumberFormat="0" applyAlignment="0" applyProtection="0"/>
    <xf numFmtId="0" fontId="15" fillId="12" borderId="14" applyNumberFormat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13" borderId="17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14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protection locked="0"/>
    </xf>
    <xf numFmtId="43" fontId="5" fillId="7" borderId="1" xfId="1" applyFont="1" applyFill="1" applyBorder="1" applyAlignment="1" applyProtection="1">
      <alignment horizontal="center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3" fontId="1" fillId="2" borderId="1" xfId="1" applyFont="1" applyFill="1" applyBorder="1" applyAlignment="1" applyProtection="1">
      <alignment horizontal="center"/>
    </xf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7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Protection="1"/>
    <xf numFmtId="0" fontId="5" fillId="2" borderId="9" xfId="0" applyFont="1" applyFill="1" applyBorder="1" applyProtection="1"/>
    <xf numFmtId="0" fontId="5" fillId="0" borderId="0" xfId="0" applyFont="1" applyFill="1" applyBorder="1" applyProtection="1"/>
    <xf numFmtId="0" fontId="1" fillId="2" borderId="8" xfId="0" applyFont="1" applyFill="1" applyBorder="1" applyProtection="1"/>
    <xf numFmtId="0" fontId="1" fillId="2" borderId="0" xfId="0" applyFont="1" applyFill="1" applyBorder="1" applyProtection="1"/>
    <xf numFmtId="0" fontId="1" fillId="2" borderId="9" xfId="0" applyFont="1" applyFill="1" applyBorder="1" applyProtection="1"/>
    <xf numFmtId="0" fontId="5" fillId="9" borderId="1" xfId="0" applyFont="1" applyFill="1" applyBorder="1" applyAlignment="1" applyProtection="1">
      <alignment horizontal="center" vertical="center" wrapText="1"/>
    </xf>
    <xf numFmtId="43" fontId="5" fillId="9" borderId="1" xfId="0" applyNumberFormat="1" applyFont="1" applyFill="1" applyBorder="1" applyProtection="1"/>
    <xf numFmtId="0" fontId="5" fillId="2" borderId="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8" xfId="0" applyFont="1" applyFill="1" applyBorder="1" applyProtection="1"/>
    <xf numFmtId="0" fontId="6" fillId="2" borderId="0" xfId="0" applyFont="1" applyFill="1" applyBorder="1" applyProtection="1"/>
    <xf numFmtId="0" fontId="6" fillId="2" borderId="8" xfId="0" applyFont="1" applyFill="1" applyBorder="1" applyProtection="1"/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hidden="1"/>
    </xf>
    <xf numFmtId="17" fontId="0" fillId="3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1" xfId="0" applyFill="1" applyBorder="1" applyProtection="1"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Fill="1" applyBorder="1" applyProtection="1">
      <protection hidden="1"/>
    </xf>
    <xf numFmtId="0" fontId="5" fillId="2" borderId="8" xfId="0" applyFont="1" applyFill="1" applyBorder="1" applyAlignment="1" applyProtection="1">
      <alignment vertical="center" wrapText="1"/>
    </xf>
    <xf numFmtId="0" fontId="5" fillId="2" borderId="10" xfId="0" applyFont="1" applyFill="1" applyBorder="1" applyProtection="1"/>
    <xf numFmtId="0" fontId="8" fillId="2" borderId="0" xfId="0" applyFont="1" applyFill="1" applyBorder="1" applyProtection="1"/>
    <xf numFmtId="49" fontId="0" fillId="0" borderId="0" xfId="0" applyNumberFormat="1" applyAlignment="1" applyProtection="1">
      <alignment horizontal="left"/>
      <protection hidden="1"/>
    </xf>
    <xf numFmtId="0" fontId="0" fillId="0" borderId="1" xfId="0" applyBorder="1"/>
    <xf numFmtId="168" fontId="0" fillId="0" borderId="1" xfId="0" applyNumberFormat="1" applyBorder="1"/>
    <xf numFmtId="2" fontId="0" fillId="0" borderId="1" xfId="0" applyNumberForma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</xf>
    <xf numFmtId="43" fontId="1" fillId="4" borderId="1" xfId="1" applyFont="1" applyFill="1" applyBorder="1" applyAlignment="1" applyProtection="1">
      <alignment horizontal="center"/>
    </xf>
    <xf numFmtId="164" fontId="5" fillId="0" borderId="0" xfId="0" applyNumberFormat="1" applyFont="1" applyFill="1" applyProtection="1">
      <protection locked="0"/>
    </xf>
    <xf numFmtId="0" fontId="5" fillId="2" borderId="7" xfId="0" applyFont="1" applyFill="1" applyBorder="1" applyProtection="1"/>
    <xf numFmtId="0" fontId="5" fillId="31" borderId="1" xfId="0" applyFont="1" applyFill="1" applyBorder="1" applyAlignment="1" applyProtection="1">
      <alignment horizontal="center" vertical="center" wrapText="1"/>
    </xf>
    <xf numFmtId="43" fontId="5" fillId="31" borderId="1" xfId="1" applyFont="1" applyFill="1" applyBorder="1" applyAlignment="1" applyProtection="1">
      <alignment horizontal="center"/>
    </xf>
    <xf numFmtId="43" fontId="5" fillId="31" borderId="1" xfId="0" applyNumberFormat="1" applyFont="1" applyFill="1" applyBorder="1" applyProtection="1"/>
    <xf numFmtId="0" fontId="28" fillId="2" borderId="11" xfId="0" applyFont="1" applyFill="1" applyBorder="1" applyProtection="1"/>
    <xf numFmtId="0" fontId="27" fillId="7" borderId="24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23" xfId="0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/>
    </xf>
    <xf numFmtId="0" fontId="27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</cellXfs>
  <cellStyles count="110">
    <cellStyle name="20% - Énfasis1 2" xfId="16"/>
    <cellStyle name="20% - Énfasis2 2" xfId="17"/>
    <cellStyle name="20% - Énfasis2 3" xfId="18"/>
    <cellStyle name="20% - Énfasis3 2" xfId="19"/>
    <cellStyle name="20% - Énfasis4 2" xfId="20"/>
    <cellStyle name="20% - Énfasis5 2" xfId="21"/>
    <cellStyle name="20% - Énfasis6 2" xfId="22"/>
    <cellStyle name="20% - Énfasis6 3" xfId="23"/>
    <cellStyle name="40% - Énfasis1 2" xfId="24"/>
    <cellStyle name="40% - Énfasis1 3" xfId="25"/>
    <cellStyle name="40% - Énfasis2 2" xfId="26"/>
    <cellStyle name="40% - Énfasis3 2" xfId="27"/>
    <cellStyle name="40% - Énfasis4 2" xfId="28"/>
    <cellStyle name="40% - Énfasis4 3" xfId="29"/>
    <cellStyle name="40% - Énfasis5 2" xfId="30"/>
    <cellStyle name="40% - Énfasis6 2" xfId="31"/>
    <cellStyle name="40% - Énfasis6 3" xfId="32"/>
    <cellStyle name="60% - Énfasis1 2" xfId="33"/>
    <cellStyle name="60% - Énfasis2 2" xfId="34"/>
    <cellStyle name="60% - Énfasis3 2" xfId="35"/>
    <cellStyle name="60% - Énfasis4 2" xfId="36"/>
    <cellStyle name="60% - Énfasis4 3" xfId="37"/>
    <cellStyle name="60% - Énfasis5 2" xfId="38"/>
    <cellStyle name="60% - Énfasis6 2" xfId="39"/>
    <cellStyle name="60% - Énfasis6 3" xfId="40"/>
    <cellStyle name="Buena 2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ntrada 3" xfId="53"/>
    <cellStyle name="Excel Built-in Normal" xfId="14"/>
    <cellStyle name="Incorrecto 2" xfId="54"/>
    <cellStyle name="Incorrecto 3" xfId="55"/>
    <cellStyle name="Millares" xfId="1" builtinId="3"/>
    <cellStyle name="Millares 10" xfId="56"/>
    <cellStyle name="Millares 11" xfId="57"/>
    <cellStyle name="Millares 12" xfId="58"/>
    <cellStyle name="Millares 2" xfId="2"/>
    <cellStyle name="Millares 2 2" xfId="10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4" xfId="64"/>
    <cellStyle name="Millares 2 4 2" xfId="65"/>
    <cellStyle name="Millares 2 5" xfId="66"/>
    <cellStyle name="Millares 2 5 2" xfId="67"/>
    <cellStyle name="Millares 2 6" xfId="68"/>
    <cellStyle name="Millares 2 7" xfId="69"/>
    <cellStyle name="Millares 3" xfId="3"/>
    <cellStyle name="Millares 3 2" xfId="70"/>
    <cellStyle name="Millares 3 2 2" xfId="71"/>
    <cellStyle name="Millares 3 3" xfId="72"/>
    <cellStyle name="Millares 3 4" xfId="73"/>
    <cellStyle name="Millares 4" xfId="8"/>
    <cellStyle name="Millares 4 2" xfId="74"/>
    <cellStyle name="Millares 4 2 2" xfId="75"/>
    <cellStyle name="Millares 5" xfId="11"/>
    <cellStyle name="Millares 5 2" xfId="76"/>
    <cellStyle name="Millares 5 2 2" xfId="77"/>
    <cellStyle name="Millares 5 3" xfId="78"/>
    <cellStyle name="Millares 6" xfId="12"/>
    <cellStyle name="Millares 6 2" xfId="79"/>
    <cellStyle name="Millares 6 3" xfId="80"/>
    <cellStyle name="Millares 7" xfId="15"/>
    <cellStyle name="Millares 7 2" xfId="81"/>
    <cellStyle name="Millares 8" xfId="82"/>
    <cellStyle name="Millares 8 2" xfId="83"/>
    <cellStyle name="Millares 9" xfId="84"/>
    <cellStyle name="Millares 9 2" xfId="85"/>
    <cellStyle name="Moneda 2" xfId="9"/>
    <cellStyle name="Neutral 2" xfId="86"/>
    <cellStyle name="Normal" xfId="0" builtinId="0"/>
    <cellStyle name="Normal 2" xfId="4"/>
    <cellStyle name="Normal 2 2" xfId="5"/>
    <cellStyle name="Normal 2 2 2" xfId="87"/>
    <cellStyle name="Normal 2 2 3" xfId="88"/>
    <cellStyle name="Normal 2 3" xfId="89"/>
    <cellStyle name="Normal 2 4" xfId="90"/>
    <cellStyle name="Normal 2 5" xfId="91"/>
    <cellStyle name="Normal 3" xfId="6"/>
    <cellStyle name="Normal 3 2" xfId="13"/>
    <cellStyle name="Normal 3 3" xfId="92"/>
    <cellStyle name="Normal 4" xfId="7"/>
    <cellStyle name="Normal 4 2" xfId="93"/>
    <cellStyle name="Normal 4 3" xfId="94"/>
    <cellStyle name="Normal 5" xfId="95"/>
    <cellStyle name="Normal 6" xfId="96"/>
    <cellStyle name="Normal 7" xfId="97"/>
    <cellStyle name="Normal 8" xfId="98"/>
    <cellStyle name="Notas 2" xfId="99"/>
    <cellStyle name="Porcentaje 2" xfId="100"/>
    <cellStyle name="Resultado" xfId="101"/>
    <cellStyle name="Salida 2" xfId="102"/>
    <cellStyle name="Texto de advertencia 2" xfId="103"/>
    <cellStyle name="Texto explicativo 2" xfId="104"/>
    <cellStyle name="Título 1 2" xfId="105"/>
    <cellStyle name="Título 2 2" xfId="106"/>
    <cellStyle name="Título 3 2" xfId="107"/>
    <cellStyle name="Título 4" xfId="108"/>
    <cellStyle name="Total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Rar$DIa0.383/evol%20de%20planta%20otra%20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Rar$DIa0.383/Info%20a&#241;os%20anteriores%20para%20trabajo/evol%20plant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.cargos"/>
      <sheetName val="En Puntos"/>
      <sheetName val="Promedio"/>
      <sheetName val="Hoja1"/>
      <sheetName val="Acumulado"/>
      <sheetName val="Tablas haberes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401 - Rector Univ.</v>
          </cell>
          <cell r="D4">
            <v>26767.015000000003</v>
          </cell>
          <cell r="E4">
            <v>9.7514814895432487</v>
          </cell>
        </row>
        <row r="5">
          <cell r="C5" t="str">
            <v>402 - Vicerrector Univ. D.E.</v>
          </cell>
          <cell r="D5">
            <v>24333.65</v>
          </cell>
          <cell r="E5">
            <v>8.8649831723120442</v>
          </cell>
        </row>
        <row r="6">
          <cell r="C6" t="str">
            <v>Vice-Rector de Universidad   T.C</v>
          </cell>
          <cell r="D6">
            <v>17033.555</v>
          </cell>
          <cell r="E6">
            <v>6.205488220618431</v>
          </cell>
        </row>
        <row r="7">
          <cell r="C7" t="str">
            <v>Vice-Rector de Universidad   T.P</v>
          </cell>
          <cell r="D7">
            <v>12166.825000000001</v>
          </cell>
          <cell r="E7">
            <v>4.4324915861560221</v>
          </cell>
        </row>
        <row r="8">
          <cell r="C8" t="str">
            <v>405 - Secretario Univ. D.E.</v>
          </cell>
          <cell r="D8">
            <v>23116.967499999999</v>
          </cell>
          <cell r="E8">
            <v>8.421734013696442</v>
          </cell>
        </row>
        <row r="9">
          <cell r="C9" t="str">
            <v>406 - Secretario Univ. T.C.</v>
          </cell>
          <cell r="D9">
            <v>16181.877249999998</v>
          </cell>
          <cell r="E9">
            <v>5.8952138095875082</v>
          </cell>
        </row>
        <row r="10">
          <cell r="C10" t="str">
            <v>Secretario de Universidad  T.P</v>
          </cell>
          <cell r="D10">
            <v>11558.483749999999</v>
          </cell>
          <cell r="E10">
            <v>4.210867006848221</v>
          </cell>
        </row>
        <row r="11">
          <cell r="C11" t="str">
            <v>408 - Decano  Facultad D.E.</v>
          </cell>
          <cell r="D11">
            <v>24333.65</v>
          </cell>
          <cell r="E11">
            <v>8.8649831723120442</v>
          </cell>
        </row>
        <row r="12">
          <cell r="C12" t="str">
            <v>409 - Decano Facultad T.C.</v>
          </cell>
          <cell r="D12">
            <v>17033.555</v>
          </cell>
          <cell r="E12">
            <v>6.205488220618431</v>
          </cell>
        </row>
        <row r="13">
          <cell r="C13" t="str">
            <v>Decano de Facultad   T.P</v>
          </cell>
          <cell r="D13">
            <v>12166.825000000001</v>
          </cell>
          <cell r="E13">
            <v>4.4324915861560221</v>
          </cell>
        </row>
        <row r="14">
          <cell r="C14" t="str">
            <v>411 - Vicedecano Fac. D.E.</v>
          </cell>
          <cell r="D14">
            <v>20683.602500000001</v>
          </cell>
          <cell r="E14">
            <v>7.5352356964652376</v>
          </cell>
        </row>
        <row r="15">
          <cell r="C15" t="str">
            <v>412 - Vicedecano Fac. T.C.</v>
          </cell>
          <cell r="D15">
            <v>14478.52175</v>
          </cell>
          <cell r="E15">
            <v>5.2746649875256661</v>
          </cell>
        </row>
        <row r="16">
          <cell r="C16" t="str">
            <v>413 - Vicedecano Fac. T.P.</v>
          </cell>
          <cell r="D16">
            <v>10341.80125</v>
          </cell>
          <cell r="E16">
            <v>3.7676178482326188</v>
          </cell>
        </row>
        <row r="17">
          <cell r="C17" t="str">
            <v>414 - Secretario Fac. D.E.</v>
          </cell>
          <cell r="D17">
            <v>18250.237500000003</v>
          </cell>
          <cell r="E17">
            <v>6.6487373792340341</v>
          </cell>
        </row>
        <row r="18">
          <cell r="C18" t="str">
            <v>415 - Secretario Fac. T.C.</v>
          </cell>
          <cell r="D18">
            <v>12775.166250000002</v>
          </cell>
          <cell r="E18">
            <v>4.6541161654638241</v>
          </cell>
        </row>
        <row r="19">
          <cell r="C19" t="str">
            <v>416 - Secretario Fac. T.P.</v>
          </cell>
          <cell r="D19">
            <v>9125.1187500000015</v>
          </cell>
          <cell r="E19">
            <v>3.324368689617017</v>
          </cell>
        </row>
        <row r="20">
          <cell r="C20" t="str">
            <v xml:space="preserve">101 - Profesor Titular D.E. </v>
          </cell>
          <cell r="D20">
            <v>10979.671152000001</v>
          </cell>
          <cell r="E20">
            <v>4</v>
          </cell>
        </row>
        <row r="21">
          <cell r="C21" t="str">
            <v>102 - Profesor Titular D.S E.</v>
          </cell>
          <cell r="D21">
            <v>5489.8355760000004</v>
          </cell>
          <cell r="E21">
            <v>2</v>
          </cell>
        </row>
        <row r="22">
          <cell r="C22" t="str">
            <v>103 - Profesor Titular D.S.</v>
          </cell>
          <cell r="D22">
            <v>2744.9177880000002</v>
          </cell>
          <cell r="E22">
            <v>1</v>
          </cell>
        </row>
        <row r="23">
          <cell r="C23" t="str">
            <v>105 - Profesor Asociado D.E.</v>
          </cell>
          <cell r="D23">
            <v>9849.5485000000008</v>
          </cell>
          <cell r="E23">
            <v>3.5882854280953058</v>
          </cell>
        </row>
        <row r="24">
          <cell r="C24" t="str">
            <v>106 - Profesor Asociado D.S E.</v>
          </cell>
          <cell r="D24">
            <v>4924.7742500000004</v>
          </cell>
          <cell r="E24">
            <v>1.7941427140476529</v>
          </cell>
        </row>
        <row r="25">
          <cell r="C25" t="str">
            <v xml:space="preserve">107 - Profesor Asociado D.S.  </v>
          </cell>
          <cell r="D25">
            <v>2462.3871250000002</v>
          </cell>
          <cell r="E25">
            <v>0.89707135702382645</v>
          </cell>
        </row>
        <row r="26">
          <cell r="C26" t="str">
            <v xml:space="preserve">109 - Profesor Adjunto D.E. </v>
          </cell>
          <cell r="D26">
            <v>8719.9889039999998</v>
          </cell>
          <cell r="E26">
            <v>3.1767759829169786</v>
          </cell>
        </row>
        <row r="27">
          <cell r="C27" t="str">
            <v>110 - Profesor Adjunto D.S E.</v>
          </cell>
          <cell r="D27">
            <v>4359.9944519999999</v>
          </cell>
          <cell r="E27">
            <v>1.5883879914584893</v>
          </cell>
        </row>
        <row r="28">
          <cell r="C28" t="str">
            <v xml:space="preserve">111 - Profesor Adjunto D.S. </v>
          </cell>
          <cell r="D28">
            <v>2179.997226</v>
          </cell>
          <cell r="E28">
            <v>0.79419399572924465</v>
          </cell>
        </row>
        <row r="29">
          <cell r="C29" t="str">
            <v>113 - Prof. Asist.D.E. ex JTP</v>
          </cell>
          <cell r="D29">
            <v>7589.6905240000006</v>
          </cell>
          <cell r="E29">
            <v>2.7649973916085826</v>
          </cell>
        </row>
        <row r="30">
          <cell r="C30" t="str">
            <v>114 - Prof. Asist.D.S E. ex JTP</v>
          </cell>
          <cell r="D30">
            <v>3794.8452620000003</v>
          </cell>
          <cell r="E30">
            <v>1.3824986958042913</v>
          </cell>
        </row>
        <row r="31">
          <cell r="C31" t="str">
            <v>115 - Prof. Asist.D.S. ex JTP</v>
          </cell>
          <cell r="D31">
            <v>1897.4226310000001</v>
          </cell>
          <cell r="E31">
            <v>0.69124934790214565</v>
          </cell>
        </row>
        <row r="32">
          <cell r="C32" t="str">
            <v xml:space="preserve">117 - Prof.Ayud.A D.E. (ex Ay.1ra) </v>
          </cell>
          <cell r="D32">
            <v>6459.6977999999999</v>
          </cell>
          <cell r="E32">
            <v>2.3533301537262652</v>
          </cell>
        </row>
        <row r="33">
          <cell r="C33" t="str">
            <v xml:space="preserve">118 - Prof.Ayud.A D.S E. (ex Ay.1ra) </v>
          </cell>
          <cell r="D33">
            <v>3229.8489</v>
          </cell>
          <cell r="E33">
            <v>1.1766650768631326</v>
          </cell>
        </row>
        <row r="34">
          <cell r="C34" t="str">
            <v xml:space="preserve">119 - Prof.Ayud.A D.S. (ex Ay.1ra) </v>
          </cell>
          <cell r="D34">
            <v>1614.92445</v>
          </cell>
          <cell r="E34">
            <v>0.5883325384315663</v>
          </cell>
        </row>
        <row r="35">
          <cell r="C35" t="str">
            <v>121 - Prof.Ayud.B ex Ay.2da</v>
          </cell>
          <cell r="D35">
            <v>1291.93695</v>
          </cell>
          <cell r="E35">
            <v>0.47066507989710327</v>
          </cell>
        </row>
        <row r="36">
          <cell r="C36" t="str">
            <v>122 - Ayudante Alumno</v>
          </cell>
          <cell r="D36">
            <v>1033.5495600000002</v>
          </cell>
          <cell r="E36">
            <v>0.37653206391768268</v>
          </cell>
        </row>
        <row r="37">
          <cell r="C37" t="str">
            <v>3661 - Categ 1 Esc. 366/06</v>
          </cell>
          <cell r="D37">
            <v>17701.27</v>
          </cell>
          <cell r="E37">
            <v>3.0000016947946078</v>
          </cell>
        </row>
        <row r="38">
          <cell r="C38" t="str">
            <v>3662 - Categ 2 Esc. 366/06</v>
          </cell>
          <cell r="D38">
            <v>14751.05</v>
          </cell>
          <cell r="E38">
            <v>2.5</v>
          </cell>
        </row>
        <row r="39">
          <cell r="C39" t="str">
            <v>3663 - Categ 3 Esc. 366/06</v>
          </cell>
          <cell r="D39">
            <v>12272.88</v>
          </cell>
          <cell r="E39">
            <v>2.0800010846685488</v>
          </cell>
        </row>
        <row r="40">
          <cell r="C40" t="str">
            <v>3664 - Categ 4 Esc. 366/06</v>
          </cell>
          <cell r="D40">
            <v>10207.709999999999</v>
          </cell>
          <cell r="E40">
            <v>1.7299971866409509</v>
          </cell>
        </row>
        <row r="41">
          <cell r="C41" t="str">
            <v>3665 - Categ 5 Esc. 366/06</v>
          </cell>
          <cell r="D41">
            <v>8496.59</v>
          </cell>
          <cell r="E41">
            <v>1.4399974917039804</v>
          </cell>
        </row>
        <row r="42">
          <cell r="C42" t="str">
            <v>3666 - Categ 6 Esc. 366/06</v>
          </cell>
          <cell r="D42">
            <v>7080.5</v>
          </cell>
          <cell r="E42">
            <v>1.1999993220821568</v>
          </cell>
        </row>
        <row r="43">
          <cell r="C43" t="str">
            <v>3667 - Categ 7 Esc. 366/06</v>
          </cell>
          <cell r="D43">
            <v>5900.42</v>
          </cell>
          <cell r="E43">
            <v>1</v>
          </cell>
        </row>
        <row r="44">
          <cell r="C44" t="str">
            <v>201 - Vicedirector 1ra Cat.</v>
          </cell>
          <cell r="D44">
            <v>9396.75</v>
          </cell>
          <cell r="E44">
            <v>3.4233265714113252</v>
          </cell>
        </row>
        <row r="45">
          <cell r="C45" t="str">
            <v>202 - Regente de 1ra.</v>
          </cell>
          <cell r="D45">
            <v>7628.0108659948428</v>
          </cell>
          <cell r="E45">
            <v>2.77895786144938</v>
          </cell>
        </row>
        <row r="46">
          <cell r="C46" t="str">
            <v>203 - Jefe Gral.Ens.Pract.</v>
          </cell>
          <cell r="D46">
            <v>8515</v>
          </cell>
          <cell r="E46">
            <v>3.1020965499313524</v>
          </cell>
        </row>
        <row r="47">
          <cell r="C47" t="str">
            <v>204 - Profesor T.C.</v>
          </cell>
          <cell r="D47">
            <v>9737.2800000000007</v>
          </cell>
          <cell r="E47">
            <v>3.5473849317340647</v>
          </cell>
        </row>
        <row r="48">
          <cell r="C48" t="str">
            <v>205 - Ases. Pedag.</v>
          </cell>
          <cell r="D48">
            <v>9737.2800000000007</v>
          </cell>
          <cell r="E48">
            <v>3.5473849317340647</v>
          </cell>
        </row>
        <row r="49">
          <cell r="C49" t="str">
            <v>206 - Jefe Labor.Informat.</v>
          </cell>
          <cell r="D49">
            <v>5477</v>
          </cell>
          <cell r="E49">
            <v>1.995323875980507</v>
          </cell>
        </row>
        <row r="50">
          <cell r="C50" t="str">
            <v>207 - Asesor Psicopedagog.</v>
          </cell>
          <cell r="D50">
            <v>4868.6400000000003</v>
          </cell>
          <cell r="E50">
            <v>1.7736924658670323</v>
          </cell>
        </row>
        <row r="51">
          <cell r="C51" t="str">
            <v>Director Escuela Superior</v>
          </cell>
          <cell r="D51">
            <v>3861.5428186111039</v>
          </cell>
          <cell r="E51">
            <v>1.4067972583706043</v>
          </cell>
        </row>
        <row r="52">
          <cell r="C52" t="str">
            <v>209 - Ayud. Clase Pract.</v>
          </cell>
          <cell r="D52">
            <v>3140.5913721909656</v>
          </cell>
          <cell r="E52">
            <v>1.1441476994031434</v>
          </cell>
        </row>
        <row r="53">
          <cell r="C53" t="str">
            <v>Vice Director Escuela Superior</v>
          </cell>
          <cell r="D53">
            <v>3642.810945185397</v>
          </cell>
          <cell r="E53">
            <v>1.3271111291969218</v>
          </cell>
        </row>
        <row r="54">
          <cell r="C54" t="str">
            <v>211 - Rector de 1ra Cat.</v>
          </cell>
          <cell r="D54">
            <v>10649.75</v>
          </cell>
          <cell r="E54">
            <v>3.8798065452297616</v>
          </cell>
        </row>
        <row r="55">
          <cell r="C55" t="str">
            <v>212 - Ayud. Clas. Pract.</v>
          </cell>
          <cell r="D55">
            <v>2762.8724119997328</v>
          </cell>
          <cell r="E55">
            <v>1.006541042532576</v>
          </cell>
        </row>
        <row r="56">
          <cell r="C56" t="str">
            <v>Director de 3º Categoría</v>
          </cell>
          <cell r="D56">
            <v>3150.1541777444809</v>
          </cell>
          <cell r="E56">
            <v>1.1476315216127999</v>
          </cell>
        </row>
        <row r="57">
          <cell r="C57" t="str">
            <v>214 - Regente de Esc.Sup.</v>
          </cell>
          <cell r="D57">
            <v>6496.2500000000009</v>
          </cell>
          <cell r="E57">
            <v>2.3666464724006517</v>
          </cell>
        </row>
        <row r="58">
          <cell r="C58" t="str">
            <v>215 - Reg. de 1ra Esc. Sup.</v>
          </cell>
          <cell r="D58">
            <v>3504.3988760416869</v>
          </cell>
          <cell r="E58">
            <v>1.2766862786790636</v>
          </cell>
        </row>
        <row r="59">
          <cell r="C59" t="str">
            <v>Secret. de 1º Categoría</v>
          </cell>
          <cell r="D59">
            <v>2820.3919866348342</v>
          </cell>
          <cell r="E59">
            <v>1.0274959778266533</v>
          </cell>
        </row>
        <row r="60">
          <cell r="C60" t="str">
            <v>217 - Secret. Esc.Superior</v>
          </cell>
          <cell r="D60">
            <v>7141.5000000000009</v>
          </cell>
          <cell r="E60">
            <v>2.6017172649835296</v>
          </cell>
        </row>
        <row r="61">
          <cell r="C61" t="str">
            <v>Prof. Jefe Trab.Prácticos</v>
          </cell>
          <cell r="D61">
            <v>2793.6545116799998</v>
          </cell>
          <cell r="E61">
            <v>1.0177552580602096</v>
          </cell>
        </row>
        <row r="62">
          <cell r="C62" t="str">
            <v>219 - Bibliot. Ley 22416</v>
          </cell>
          <cell r="D62">
            <v>3838.6287409071124</v>
          </cell>
          <cell r="E62">
            <v>1.3984494390646254</v>
          </cell>
        </row>
        <row r="63">
          <cell r="C63" t="str">
            <v>Prof. Jefe Trab.Prácticos</v>
          </cell>
          <cell r="D63">
            <v>2793.6545116799998</v>
          </cell>
          <cell r="E63">
            <v>1.0177552580602096</v>
          </cell>
        </row>
        <row r="64">
          <cell r="C64" t="str">
            <v>221 - Prof. Ctro. Deport.</v>
          </cell>
          <cell r="D64">
            <v>2561.1422796764978</v>
          </cell>
          <cell r="E64">
            <v>0.933048811470086</v>
          </cell>
        </row>
        <row r="65">
          <cell r="C65" t="str">
            <v>Maestro Ayud.Ens.Práctico</v>
          </cell>
          <cell r="D65">
            <v>2363.8504966094874</v>
          </cell>
          <cell r="E65">
            <v>0.86117351380925489</v>
          </cell>
        </row>
        <row r="66">
          <cell r="C66" t="str">
            <v>223 - Jefe Precept. 1ra.Cat</v>
          </cell>
          <cell r="D66">
            <v>5842</v>
          </cell>
          <cell r="E66">
            <v>2.1282968930944168</v>
          </cell>
        </row>
        <row r="67">
          <cell r="C67" t="str">
            <v>224 - Ayudante Trab.Pract.</v>
          </cell>
          <cell r="D67">
            <v>2762.8724119997328</v>
          </cell>
          <cell r="E67">
            <v>1.006541042532576</v>
          </cell>
        </row>
        <row r="68">
          <cell r="C68" t="str">
            <v>Vice Rector Escuela Artes</v>
          </cell>
          <cell r="D68">
            <v>3642.810945185397</v>
          </cell>
          <cell r="E68">
            <v>1.3271111291969218</v>
          </cell>
        </row>
        <row r="69">
          <cell r="C69" t="str">
            <v>226 - Bibliotec. Ens.Super</v>
          </cell>
          <cell r="D69">
            <v>3863.0077498609485</v>
          </cell>
          <cell r="E69">
            <v>1.4073309469408954</v>
          </cell>
        </row>
        <row r="70">
          <cell r="C70" t="str">
            <v>227 - Precep.</v>
          </cell>
          <cell r="D70">
            <v>4868.5</v>
          </cell>
          <cell r="E70">
            <v>1.7736414625180021</v>
          </cell>
        </row>
        <row r="71">
          <cell r="C71" t="str">
            <v>228 - Hs. Catedra Terciari</v>
          </cell>
          <cell r="D71">
            <v>338.10357100000004</v>
          </cell>
          <cell r="E71">
            <v>0.12317438885714271</v>
          </cell>
        </row>
        <row r="72">
          <cell r="C72" t="str">
            <v>229 - Hs. Cat. Niv. Sec.</v>
          </cell>
          <cell r="D72">
            <v>270.48018999999999</v>
          </cell>
          <cell r="E72">
            <v>9.8538539544777065E-2</v>
          </cell>
        </row>
        <row r="73">
          <cell r="C73" t="str">
            <v>230 - Hs. Cat. Inherentes</v>
          </cell>
          <cell r="D73">
            <v>3245.76</v>
          </cell>
          <cell r="E73">
            <v>1.1824616439113549</v>
          </cell>
        </row>
        <row r="74">
          <cell r="C74" t="str">
            <v>Rector Educación Artística</v>
          </cell>
          <cell r="D74">
            <v>3471.397601733308</v>
          </cell>
          <cell r="E74">
            <v>1.2646635964506008</v>
          </cell>
        </row>
        <row r="75">
          <cell r="C75" t="str">
            <v>Jefe Equipo Tec.Pedagógico</v>
          </cell>
          <cell r="D75">
            <v>5713.9589494835436</v>
          </cell>
          <cell r="E75">
            <v>2.0816503045968613</v>
          </cell>
        </row>
        <row r="76">
          <cell r="C76" t="str">
            <v>233 - Secret. 1ra Cat.</v>
          </cell>
          <cell r="D76">
            <v>7141.5000000000009</v>
          </cell>
          <cell r="E76">
            <v>2.6017172649835296</v>
          </cell>
        </row>
        <row r="77">
          <cell r="C77" t="str">
            <v>Prosecretario Nivel Superior</v>
          </cell>
          <cell r="D77">
            <v>2820.3919866348342</v>
          </cell>
          <cell r="E77">
            <v>1.0274959778266533</v>
          </cell>
        </row>
        <row r="78">
          <cell r="C78" t="str">
            <v>235 - Jefe T.Pract.T.C.EC</v>
          </cell>
          <cell r="D78">
            <v>3505.7335720140936</v>
          </cell>
          <cell r="E78">
            <v>1.2771725212828462</v>
          </cell>
        </row>
        <row r="79">
          <cell r="C79" t="str">
            <v>236 - Profesor T.P. (1)</v>
          </cell>
          <cell r="D79">
            <v>8114.4000000000005</v>
          </cell>
          <cell r="E79">
            <v>2.9561541097783874</v>
          </cell>
        </row>
        <row r="80">
          <cell r="C80" t="str">
            <v>237 - Profesor T.P. (2)</v>
          </cell>
          <cell r="D80">
            <v>6491.52</v>
          </cell>
          <cell r="E80">
            <v>2.3649232878227098</v>
          </cell>
        </row>
        <row r="81">
          <cell r="C81" t="str">
            <v>238 - Profesor T.P. (3)</v>
          </cell>
          <cell r="D81">
            <v>4868.6400000000003</v>
          </cell>
          <cell r="E81">
            <v>1.7736924658670323</v>
          </cell>
        </row>
        <row r="82">
          <cell r="C82" t="str">
            <v>239 - Profesor T.P. (4)</v>
          </cell>
          <cell r="D82">
            <v>3245.76</v>
          </cell>
          <cell r="E82">
            <v>1.1824616439113549</v>
          </cell>
        </row>
        <row r="83">
          <cell r="C83" t="str">
            <v>240 - Prosecretario 1ra Cat</v>
          </cell>
          <cell r="D83">
            <v>6515.0000000000009</v>
          </cell>
          <cell r="E83">
            <v>2.3734772780743119</v>
          </cell>
        </row>
        <row r="84">
          <cell r="C84" t="str">
            <v>241 - Auxiliar Docente</v>
          </cell>
          <cell r="D84">
            <v>4564</v>
          </cell>
          <cell r="E84">
            <v>1.6627091783777677</v>
          </cell>
        </row>
        <row r="85">
          <cell r="C85" t="str">
            <v>242 - Ayud.Gab. Psicop.</v>
          </cell>
          <cell r="D85">
            <v>4327.68</v>
          </cell>
          <cell r="E85">
            <v>1.5766155252151399</v>
          </cell>
        </row>
        <row r="86">
          <cell r="C86" t="str">
            <v xml:space="preserve">243 - Prosecretario Docente </v>
          </cell>
          <cell r="D86">
            <v>11727.000000000002</v>
          </cell>
          <cell r="E86">
            <v>4.2722591005337609</v>
          </cell>
        </row>
        <row r="87">
          <cell r="C87" t="str">
            <v>301 - Director de 1ra D.E.</v>
          </cell>
          <cell r="D87">
            <v>19169.55</v>
          </cell>
          <cell r="E87">
            <v>6.9836517814135703</v>
          </cell>
        </row>
        <row r="88">
          <cell r="C88" t="str">
            <v>302 - Vicedirector 1ra D.E.</v>
          </cell>
          <cell r="D88">
            <v>16914.150000000001</v>
          </cell>
          <cell r="E88">
            <v>6.1619878285403864</v>
          </cell>
        </row>
        <row r="89">
          <cell r="C89" t="str">
            <v>Regente de 1º D.E</v>
          </cell>
          <cell r="D89">
            <v>11693.250000000002</v>
          </cell>
          <cell r="E89">
            <v>4.2599636503211737</v>
          </cell>
        </row>
        <row r="90">
          <cell r="C90" t="str">
            <v>304 - Subrregente 1ra D.E.</v>
          </cell>
          <cell r="D90">
            <v>10717.2</v>
          </cell>
          <cell r="E90">
            <v>3.9043792301731406</v>
          </cell>
        </row>
        <row r="91">
          <cell r="C91" t="str">
            <v>305 - Subrregente de 1ra</v>
          </cell>
          <cell r="D91">
            <v>6501.768</v>
          </cell>
          <cell r="E91">
            <v>2.3686567329717052</v>
          </cell>
        </row>
        <row r="92">
          <cell r="C92" t="str">
            <v>306 - Secretario de 1ra D.E.</v>
          </cell>
          <cell r="D92">
            <v>12854.7</v>
          </cell>
          <cell r="E92">
            <v>4.6830910769703529</v>
          </cell>
        </row>
        <row r="93">
          <cell r="C93" t="str">
            <v>Jefe Dpto D.E</v>
          </cell>
          <cell r="D93">
            <v>3646.855569910826</v>
          </cell>
          <cell r="E93">
            <v>1.3285846249581104</v>
          </cell>
        </row>
        <row r="94">
          <cell r="C94" t="str">
            <v>Jefe Gabinete Psicoped. D.E</v>
          </cell>
          <cell r="D94">
            <v>3677.601876451929</v>
          </cell>
          <cell r="E94">
            <v>1.3397858007002463</v>
          </cell>
        </row>
        <row r="95">
          <cell r="C95" t="str">
            <v>Gabinetista D.E</v>
          </cell>
          <cell r="D95">
            <v>3575.0903258888111</v>
          </cell>
          <cell r="E95">
            <v>1.3024398550361287</v>
          </cell>
        </row>
        <row r="96">
          <cell r="C96" t="str">
            <v>Asesor Pedagógico</v>
          </cell>
          <cell r="D96">
            <v>2514.5396124861413</v>
          </cell>
          <cell r="E96">
            <v>0.91607101075266928</v>
          </cell>
        </row>
        <row r="97">
          <cell r="C97" t="str">
            <v>311 - Jefe Precept. 1ra D.E.</v>
          </cell>
          <cell r="D97">
            <v>10515.6</v>
          </cell>
          <cell r="E97">
            <v>3.8309344075699507</v>
          </cell>
        </row>
        <row r="98">
          <cell r="C98" t="str">
            <v>Jefe Preceptores 1°</v>
          </cell>
          <cell r="D98">
            <v>6379.4639999999999</v>
          </cell>
          <cell r="E98">
            <v>2.3241002072591033</v>
          </cell>
        </row>
        <row r="99">
          <cell r="C99" t="str">
            <v>Ayud.GabinetePráctico D.E</v>
          </cell>
          <cell r="D99">
            <v>8215.2000000000007</v>
          </cell>
          <cell r="E99">
            <v>2.9928765210799821</v>
          </cell>
        </row>
        <row r="100">
          <cell r="C100" t="str">
            <v>314 - Ayud.Gab.Pract.</v>
          </cell>
          <cell r="D100">
            <v>3521.0888287150633</v>
          </cell>
          <cell r="E100">
            <v>1.2827665892611655</v>
          </cell>
        </row>
        <row r="101">
          <cell r="C101" t="str">
            <v>Bibliotecario D.E</v>
          </cell>
          <cell r="D101">
            <v>3522.1164799274206</v>
          </cell>
          <cell r="E101">
            <v>1.283140972500201</v>
          </cell>
        </row>
        <row r="102">
          <cell r="C102" t="str">
            <v>316 - Preceptor D.E.</v>
          </cell>
          <cell r="D102">
            <v>8763.3000000000011</v>
          </cell>
          <cell r="E102">
            <v>3.1925546325324046</v>
          </cell>
        </row>
        <row r="103">
          <cell r="C103" t="str">
            <v>317 - Preceptor.</v>
          </cell>
          <cell r="D103">
            <v>5316.402</v>
          </cell>
          <cell r="E103">
            <v>1.9368164770696585</v>
          </cell>
        </row>
        <row r="104">
          <cell r="C104" t="str">
            <v>318 - Hs. Catedra Esc. Com</v>
          </cell>
          <cell r="D104">
            <v>270.48018999999999</v>
          </cell>
          <cell r="E104">
            <v>9.8538539544777065E-2</v>
          </cell>
        </row>
        <row r="105">
          <cell r="C105" t="str">
            <v>319 - Hs Catedra Inherente</v>
          </cell>
          <cell r="D105">
            <v>3245.76</v>
          </cell>
          <cell r="E105">
            <v>1.1824616439113549</v>
          </cell>
        </row>
        <row r="106">
          <cell r="C106" t="str">
            <v>320 - Jefe-Coor.-Dir.Dep.</v>
          </cell>
          <cell r="D106">
            <v>283.99419900000004</v>
          </cell>
          <cell r="E106">
            <v>0.10346182324350182</v>
          </cell>
        </row>
        <row r="107">
          <cell r="C107" t="str">
            <v>321 - Hs.Cát.Coord.Asig./Orient.</v>
          </cell>
          <cell r="D107">
            <v>270.48018999999999</v>
          </cell>
          <cell r="E107">
            <v>0.10346182324350182</v>
          </cell>
        </row>
        <row r="112">
          <cell r="C112" t="str">
            <v>401 - Rector Univ.</v>
          </cell>
          <cell r="D112">
            <v>26767.015000000003</v>
          </cell>
          <cell r="E112">
            <v>9.7514814895432487</v>
          </cell>
        </row>
        <row r="113">
          <cell r="C113" t="str">
            <v>402 - Vicerrector Univ. D.E.</v>
          </cell>
          <cell r="D113">
            <v>24333.65</v>
          </cell>
          <cell r="E113">
            <v>8.8649831723120442</v>
          </cell>
        </row>
        <row r="114">
          <cell r="C114" t="str">
            <v>Vice-Rector de Universidad   T.C</v>
          </cell>
          <cell r="D114">
            <v>17033.555</v>
          </cell>
          <cell r="E114">
            <v>6.205488220618431</v>
          </cell>
        </row>
        <row r="115">
          <cell r="C115" t="str">
            <v>Vice-Rector de Universidad   T.P</v>
          </cell>
          <cell r="D115">
            <v>12166.825000000001</v>
          </cell>
          <cell r="E115">
            <v>4.4324915861560221</v>
          </cell>
        </row>
        <row r="116">
          <cell r="C116" t="str">
            <v>405 - Secretario Univ. D.E.</v>
          </cell>
          <cell r="D116">
            <v>23116.967499999999</v>
          </cell>
          <cell r="E116">
            <v>8.421734013696442</v>
          </cell>
        </row>
        <row r="117">
          <cell r="C117" t="str">
            <v>406 - Secretario Univ. T.C.</v>
          </cell>
          <cell r="D117">
            <v>16181.877249999998</v>
          </cell>
          <cell r="E117">
            <v>5.8952138095875082</v>
          </cell>
        </row>
        <row r="118">
          <cell r="C118" t="str">
            <v>Secretario de Universidad  T.P</v>
          </cell>
          <cell r="D118">
            <v>11558.483749999999</v>
          </cell>
          <cell r="E118">
            <v>4.210867006848221</v>
          </cell>
        </row>
        <row r="119">
          <cell r="C119" t="str">
            <v>408 - Decano  Facultad D.E.</v>
          </cell>
          <cell r="D119">
            <v>24333.65</v>
          </cell>
          <cell r="E119">
            <v>8.8649831723120442</v>
          </cell>
        </row>
        <row r="120">
          <cell r="C120" t="str">
            <v>409 - Decano Facultad T.C.</v>
          </cell>
          <cell r="D120">
            <v>17033.555</v>
          </cell>
          <cell r="E120">
            <v>6.205488220618431</v>
          </cell>
        </row>
        <row r="121">
          <cell r="C121" t="str">
            <v>Decano de Facultad   T.P</v>
          </cell>
          <cell r="D121">
            <v>12166.825000000001</v>
          </cell>
          <cell r="E121">
            <v>4.4324915861560221</v>
          </cell>
        </row>
        <row r="122">
          <cell r="C122" t="str">
            <v>411 - Vicedecano Fac. D.E.</v>
          </cell>
          <cell r="D122">
            <v>20683.602500000001</v>
          </cell>
          <cell r="E122">
            <v>7.5352356964652376</v>
          </cell>
        </row>
        <row r="123">
          <cell r="C123" t="str">
            <v>412 - Vicedecano Fac. T.C.</v>
          </cell>
          <cell r="D123">
            <v>14478.52175</v>
          </cell>
          <cell r="E123">
            <v>5.2746649875256661</v>
          </cell>
        </row>
        <row r="124">
          <cell r="C124" t="str">
            <v>413 - Vicedecano Fac. T.P.</v>
          </cell>
          <cell r="D124">
            <v>10341.80125</v>
          </cell>
          <cell r="E124">
            <v>3.7676178482326188</v>
          </cell>
        </row>
        <row r="125">
          <cell r="C125" t="str">
            <v>414 - Secretario Fac. D.E.</v>
          </cell>
          <cell r="D125">
            <v>18250.237500000003</v>
          </cell>
          <cell r="E125">
            <v>6.6487373792340341</v>
          </cell>
        </row>
        <row r="126">
          <cell r="C126" t="str">
            <v>415 - Secretario Fac. T.C.</v>
          </cell>
          <cell r="D126">
            <v>12775.166250000002</v>
          </cell>
          <cell r="E126">
            <v>4.6541161654638241</v>
          </cell>
        </row>
        <row r="127">
          <cell r="C127" t="str">
            <v>416 - Secretario Fac. T.P.</v>
          </cell>
          <cell r="D127">
            <v>9125.1187500000015</v>
          </cell>
          <cell r="E127">
            <v>3.324368689617017</v>
          </cell>
        </row>
        <row r="128">
          <cell r="C128" t="str">
            <v xml:space="preserve">101 - Profesor Titular D.E. </v>
          </cell>
          <cell r="D128">
            <v>10979.671152000001</v>
          </cell>
          <cell r="E128">
            <v>4</v>
          </cell>
        </row>
        <row r="129">
          <cell r="C129" t="str">
            <v>102 - Profesor Titular D.S E.</v>
          </cell>
          <cell r="D129">
            <v>5489.8355760000004</v>
          </cell>
          <cell r="E129">
            <v>2</v>
          </cell>
        </row>
        <row r="130">
          <cell r="C130" t="str">
            <v>103 - Profesor Titular D.S.</v>
          </cell>
          <cell r="D130">
            <v>2744.9177880000002</v>
          </cell>
          <cell r="E130">
            <v>1</v>
          </cell>
        </row>
        <row r="131">
          <cell r="C131" t="str">
            <v>105 - Profesor Asociado D.E.</v>
          </cell>
          <cell r="D131">
            <v>9849.5485000000008</v>
          </cell>
          <cell r="E131">
            <v>3.5882854280953058</v>
          </cell>
        </row>
        <row r="132">
          <cell r="C132" t="str">
            <v>106 - Profesor Asociado D.S E.</v>
          </cell>
          <cell r="D132">
            <v>4924.7742500000004</v>
          </cell>
          <cell r="E132">
            <v>1.7941427140476529</v>
          </cell>
        </row>
        <row r="133">
          <cell r="C133" t="str">
            <v xml:space="preserve">107 - Profesor Asociado D.S.  </v>
          </cell>
          <cell r="D133">
            <v>2462.3871250000002</v>
          </cell>
          <cell r="E133">
            <v>0.89707135702382645</v>
          </cell>
        </row>
        <row r="134">
          <cell r="C134" t="str">
            <v xml:space="preserve">109 - Profesor Adjunto D.E. </v>
          </cell>
          <cell r="D134">
            <v>8719.9889039999998</v>
          </cell>
          <cell r="E134">
            <v>3.1767759829169786</v>
          </cell>
        </row>
        <row r="135">
          <cell r="C135" t="str">
            <v>110 - Profesor Adjunto D.S E.</v>
          </cell>
          <cell r="D135">
            <v>4359.9944519999999</v>
          </cell>
          <cell r="E135">
            <v>1.5883879914584893</v>
          </cell>
        </row>
        <row r="136">
          <cell r="C136" t="str">
            <v xml:space="preserve">111 - Profesor Adjunto D.S. </v>
          </cell>
          <cell r="D136">
            <v>2179.997226</v>
          </cell>
          <cell r="E136">
            <v>0.79419399572924465</v>
          </cell>
        </row>
        <row r="137">
          <cell r="C137" t="str">
            <v>113 - Prof. Asist.D.E. ex JTP</v>
          </cell>
          <cell r="D137">
            <v>7589.6905240000006</v>
          </cell>
          <cell r="E137">
            <v>2.7649973916085826</v>
          </cell>
        </row>
        <row r="138">
          <cell r="C138" t="str">
            <v>114 - Prof. Asist.D.S E. ex JTP</v>
          </cell>
          <cell r="D138">
            <v>3794.8452620000003</v>
          </cell>
          <cell r="E138">
            <v>1.3824986958042913</v>
          </cell>
        </row>
        <row r="139">
          <cell r="C139" t="str">
            <v>115 - Prof. Asist.D.S. ex JTP</v>
          </cell>
          <cell r="D139">
            <v>1897.4226310000001</v>
          </cell>
          <cell r="E139">
            <v>0.69124934790214565</v>
          </cell>
        </row>
        <row r="140">
          <cell r="C140" t="str">
            <v xml:space="preserve">117 - Prof.Ayud.A D.E. (ex Ay.1ra) </v>
          </cell>
          <cell r="D140">
            <v>6459.6977999999999</v>
          </cell>
          <cell r="E140">
            <v>2.3533301537262652</v>
          </cell>
        </row>
        <row r="141">
          <cell r="C141" t="str">
            <v xml:space="preserve">118 - Prof.Ayud.A D.S E. (ex Ay.1ra) </v>
          </cell>
          <cell r="D141">
            <v>3229.8489</v>
          </cell>
          <cell r="E141">
            <v>1.1766650768631326</v>
          </cell>
        </row>
        <row r="142">
          <cell r="C142" t="str">
            <v xml:space="preserve">119 - Prof.Ayud.A D.S. (ex Ay.1ra) </v>
          </cell>
          <cell r="D142">
            <v>1614.92445</v>
          </cell>
          <cell r="E142">
            <v>0.5883325384315663</v>
          </cell>
        </row>
        <row r="143">
          <cell r="C143" t="str">
            <v>121 - Prof.Ayud.B ex Ay.2da</v>
          </cell>
          <cell r="D143">
            <v>1291.93695</v>
          </cell>
          <cell r="E143">
            <v>0.47066507989710327</v>
          </cell>
        </row>
        <row r="144">
          <cell r="C144" t="str">
            <v>122 - Ayudante Alumno</v>
          </cell>
          <cell r="D144">
            <v>1033.5495600000002</v>
          </cell>
          <cell r="E144">
            <v>0.37653206391768268</v>
          </cell>
        </row>
        <row r="145">
          <cell r="C145" t="str">
            <v>3661 - Categ 1 Esc. 366/06</v>
          </cell>
          <cell r="D145">
            <v>17701.27</v>
          </cell>
          <cell r="E145">
            <v>3</v>
          </cell>
        </row>
        <row r="146">
          <cell r="C146" t="str">
            <v>3662 - Categ 2 Esc. 366/06</v>
          </cell>
          <cell r="D146">
            <v>14751.05</v>
          </cell>
          <cell r="E146">
            <v>2.5</v>
          </cell>
        </row>
        <row r="147">
          <cell r="C147" t="str">
            <v>3663 - Categ 3 Esc. 366/06</v>
          </cell>
          <cell r="D147">
            <v>12272.88</v>
          </cell>
          <cell r="E147">
            <v>2.08</v>
          </cell>
        </row>
        <row r="148">
          <cell r="C148" t="str">
            <v>3664 - Categ 4 Esc. 366/06</v>
          </cell>
          <cell r="D148">
            <v>10207.709999999999</v>
          </cell>
          <cell r="E148">
            <v>1.73</v>
          </cell>
        </row>
        <row r="149">
          <cell r="C149" t="str">
            <v>3665 - Categ 5 Esc. 366/06</v>
          </cell>
          <cell r="D149">
            <v>8496.59</v>
          </cell>
          <cell r="E149">
            <v>1.44</v>
          </cell>
        </row>
        <row r="150">
          <cell r="C150" t="str">
            <v>3666 - Categ 6 Esc. 366/06</v>
          </cell>
          <cell r="D150">
            <v>7080.5</v>
          </cell>
          <cell r="E150">
            <v>1.2</v>
          </cell>
        </row>
        <row r="151">
          <cell r="C151" t="str">
            <v>3667 - Categ 7 Esc. 366/06</v>
          </cell>
          <cell r="D151">
            <v>5900.42</v>
          </cell>
          <cell r="E151">
            <v>1</v>
          </cell>
        </row>
        <row r="152">
          <cell r="C152" t="str">
            <v>201 - Vicedirector 1ra Cat.</v>
          </cell>
          <cell r="D152">
            <v>5446.4130831528319</v>
          </cell>
          <cell r="E152">
            <v>1.9841807674397391</v>
          </cell>
        </row>
        <row r="153">
          <cell r="C153" t="str">
            <v>202 - Regente de 1ra.</v>
          </cell>
          <cell r="D153">
            <v>5052.5425876629424</v>
          </cell>
          <cell r="E153">
            <v>1.8406899506248315</v>
          </cell>
        </row>
        <row r="154">
          <cell r="C154" t="str">
            <v>203 - Jefe Gral.Ens.Pract.</v>
          </cell>
          <cell r="D154">
            <v>3689.1364390829349</v>
          </cell>
          <cell r="E154">
            <v>1.3439879530129426</v>
          </cell>
        </row>
        <row r="155">
          <cell r="C155" t="str">
            <v>204 - Profesor T.C.</v>
          </cell>
          <cell r="D155">
            <v>5067.9701986176369</v>
          </cell>
          <cell r="E155">
            <v>1.8463103779549832</v>
          </cell>
        </row>
        <row r="156">
          <cell r="C156" t="str">
            <v>205 - Ases. Pedag.</v>
          </cell>
          <cell r="D156">
            <v>4107.045305130142</v>
          </cell>
          <cell r="E156">
            <v>1.4962361798539017</v>
          </cell>
        </row>
        <row r="157">
          <cell r="C157" t="str">
            <v>206 - Jefe Labor.Informat.</v>
          </cell>
          <cell r="D157">
            <v>2762.5828276759025</v>
          </cell>
          <cell r="E157">
            <v>1.0064355441729909</v>
          </cell>
        </row>
        <row r="158">
          <cell r="C158" t="str">
            <v>207 - Asesor Psicopedagog.</v>
          </cell>
          <cell r="D158">
            <v>2544.6947315645793</v>
          </cell>
          <cell r="E158">
            <v>0.9270568112055162</v>
          </cell>
        </row>
        <row r="159">
          <cell r="C159" t="str">
            <v>Director Escuela Superior</v>
          </cell>
          <cell r="D159">
            <v>3870.7158322032069</v>
          </cell>
          <cell r="E159">
            <v>1.4101390756127108</v>
          </cell>
        </row>
        <row r="160">
          <cell r="C160" t="str">
            <v>209 - Ayud. Clase Pract.</v>
          </cell>
          <cell r="D160">
            <v>2370.003946126405</v>
          </cell>
          <cell r="E160">
            <v>0.8634152747624676</v>
          </cell>
        </row>
        <row r="161">
          <cell r="C161" t="str">
            <v>Vice Director Escuela Superior</v>
          </cell>
          <cell r="D161">
            <v>3651.4643658214695</v>
          </cell>
          <cell r="E161">
            <v>1.3302636537183856</v>
          </cell>
        </row>
        <row r="162">
          <cell r="C162" t="str">
            <v>211 - Rector de 1ra Cat.</v>
          </cell>
          <cell r="D162">
            <v>5663.9423976140488</v>
          </cell>
          <cell r="E162">
            <v>2.0634287927948858</v>
          </cell>
        </row>
        <row r="163">
          <cell r="C163" t="str">
            <v>212 - Ayud. Clas. Pract.</v>
          </cell>
          <cell r="D163">
            <v>2769.4355571929882</v>
          </cell>
          <cell r="E163">
            <v>1.008932059568477</v>
          </cell>
        </row>
        <row r="164">
          <cell r="C164" t="str">
            <v>Director de 3º Categoría</v>
          </cell>
          <cell r="D164">
            <v>3157.6373026111528</v>
          </cell>
          <cell r="E164">
            <v>1.1503576961085846</v>
          </cell>
        </row>
        <row r="165">
          <cell r="C165" t="str">
            <v>214 - Regente de Esc.Sup.</v>
          </cell>
          <cell r="D165">
            <v>3512.7235017242378</v>
          </cell>
          <cell r="E165">
            <v>1.2797190200307149</v>
          </cell>
        </row>
        <row r="166">
          <cell r="C166" t="str">
            <v>215 - Reg. de 1ra Esc. Sup.</v>
          </cell>
          <cell r="D166">
            <v>3512.7235017242378</v>
          </cell>
          <cell r="E166">
            <v>1.2797190200307149</v>
          </cell>
        </row>
        <row r="167">
          <cell r="C167" t="str">
            <v>Secret. de 1º Categoría</v>
          </cell>
          <cell r="D167">
            <v>2827.0917683655375</v>
          </cell>
          <cell r="E167">
            <v>1.0299367728697664</v>
          </cell>
        </row>
        <row r="168">
          <cell r="C168" t="str">
            <v>217 - Secret. Esc.Superior</v>
          </cell>
          <cell r="D168">
            <v>3281.5246063938635</v>
          </cell>
          <cell r="E168">
            <v>1.1954910346458301</v>
          </cell>
        </row>
        <row r="169">
          <cell r="C169" t="str">
            <v>Prof. Jefe Trab.Prácticos</v>
          </cell>
          <cell r="D169">
            <v>2800.2907791023813</v>
          </cell>
          <cell r="E169">
            <v>1.0201729142287816</v>
          </cell>
        </row>
        <row r="170">
          <cell r="C170" t="str">
            <v>219 - Bibliot. Ley 22416</v>
          </cell>
          <cell r="D170">
            <v>2771.1577091135118</v>
          </cell>
          <cell r="E170">
            <v>1.0095594561076566</v>
          </cell>
        </row>
        <row r="171">
          <cell r="C171" t="str">
            <v>Prof. Jefe Trab.Prácticos</v>
          </cell>
          <cell r="D171">
            <v>2800.2907791023813</v>
          </cell>
          <cell r="E171">
            <v>1.0201729142287816</v>
          </cell>
        </row>
        <row r="172">
          <cell r="C172" t="str">
            <v>221 - Prof. Ctro. Deport.</v>
          </cell>
          <cell r="D172">
            <v>2567.2262191914383</v>
          </cell>
          <cell r="E172">
            <v>0.93526524925978516</v>
          </cell>
        </row>
        <row r="173">
          <cell r="C173" t="str">
            <v>Maestro Ayud.Ens.Práctico</v>
          </cell>
          <cell r="D173">
            <v>2369.4657736512418</v>
          </cell>
          <cell r="E173">
            <v>0.86321921334397411</v>
          </cell>
        </row>
        <row r="174">
          <cell r="C174" t="str">
            <v>223 - Jefe Precept. 1ra.Cat</v>
          </cell>
          <cell r="D174">
            <v>2766.0271315169493</v>
          </cell>
          <cell r="E174">
            <v>1.0076903372513497</v>
          </cell>
        </row>
        <row r="175">
          <cell r="C175" t="str">
            <v>224 - Ayudante Trab.Pract.</v>
          </cell>
          <cell r="D175">
            <v>2769.4355571929882</v>
          </cell>
          <cell r="E175">
            <v>1.008932059568477</v>
          </cell>
        </row>
        <row r="176">
          <cell r="C176" t="str">
            <v>Vice Rector Escuela Artes</v>
          </cell>
          <cell r="D176">
            <v>3651.4643658214695</v>
          </cell>
          <cell r="E176">
            <v>1.3302636537183856</v>
          </cell>
        </row>
        <row r="177">
          <cell r="C177" t="str">
            <v>226 - Bibliotec. Ens.Super</v>
          </cell>
          <cell r="D177">
            <v>2759.1744019998646</v>
          </cell>
          <cell r="E177">
            <v>1.005193821855864</v>
          </cell>
        </row>
        <row r="178">
          <cell r="C178" t="str">
            <v>227 - Precep.</v>
          </cell>
          <cell r="D178">
            <v>2738.6162134486081</v>
          </cell>
          <cell r="E178">
            <v>0.99770427566940589</v>
          </cell>
        </row>
        <row r="179">
          <cell r="C179" t="str">
            <v>228 - Hs. Catedra Terciari</v>
          </cell>
          <cell r="D179">
            <v>218.64153757655225</v>
          </cell>
          <cell r="E179">
            <v>7.965321895336569E-2</v>
          </cell>
        </row>
        <row r="180">
          <cell r="C180" t="str">
            <v>229 - Hs. Cat. Niv. Sec.</v>
          </cell>
          <cell r="D180">
            <v>176.41293735869831</v>
          </cell>
          <cell r="E180">
            <v>6.4268932982228286E-2</v>
          </cell>
        </row>
        <row r="181">
          <cell r="C181" t="str">
            <v>230 - Hs. Cat. Inherentes</v>
          </cell>
          <cell r="D181">
            <v>2116.9552483043799</v>
          </cell>
          <cell r="E181">
            <v>0.77122719578673948</v>
          </cell>
        </row>
        <row r="182">
          <cell r="C182" t="str">
            <v>Rector Educación Artística</v>
          </cell>
          <cell r="D182">
            <v>3479.6438335841685</v>
          </cell>
          <cell r="E182">
            <v>1.26766777817397</v>
          </cell>
        </row>
        <row r="183">
          <cell r="C183" t="str">
            <v>Jefe Equipo Tec.Pedagógico</v>
          </cell>
          <cell r="D183">
            <v>4430.7381098586711</v>
          </cell>
          <cell r="E183">
            <v>1.6141605876972338</v>
          </cell>
        </row>
        <row r="184">
          <cell r="C184" t="str">
            <v>233 - Secret. 1ra Cat.</v>
          </cell>
          <cell r="D184">
            <v>4547.2703898141426</v>
          </cell>
          <cell r="E184">
            <v>1.6566144201817319</v>
          </cell>
        </row>
        <row r="185">
          <cell r="C185" t="str">
            <v>Prosecretario Nivel Superior</v>
          </cell>
          <cell r="D185">
            <v>2827.0917683655375</v>
          </cell>
          <cell r="E185">
            <v>1.0299367728697664</v>
          </cell>
        </row>
        <row r="186">
          <cell r="C186" t="str">
            <v>235 - Jefe T.Pract.T.C.EC</v>
          </cell>
          <cell r="D186">
            <v>2541.4656967135966</v>
          </cell>
          <cell r="E186">
            <v>0.92588044269455416</v>
          </cell>
        </row>
        <row r="187">
          <cell r="C187" t="str">
            <v>236 - Profesor T.P. (1)</v>
          </cell>
          <cell r="D187">
            <v>5236.0952798588132</v>
          </cell>
          <cell r="E187">
            <v>1.9075599650924091</v>
          </cell>
        </row>
        <row r="188">
          <cell r="C188" t="str">
            <v>237 - Profesor T.P. (2)</v>
          </cell>
          <cell r="D188">
            <v>3757.0896836136199</v>
          </cell>
          <cell r="E188">
            <v>1.3687439747880783</v>
          </cell>
        </row>
        <row r="189">
          <cell r="C189" t="str">
            <v>238 - Profesor T.P. (3)</v>
          </cell>
          <cell r="D189">
            <v>3016.6002359532231</v>
          </cell>
          <cell r="E189">
            <v>1.0989765337020079</v>
          </cell>
        </row>
        <row r="190">
          <cell r="C190" t="str">
            <v>239 - Profesor T.P. (4)</v>
          </cell>
          <cell r="D190">
            <v>2274.4245145373111</v>
          </cell>
          <cell r="E190">
            <v>0.82859476683798983</v>
          </cell>
        </row>
        <row r="191">
          <cell r="C191" t="str">
            <v>240 - Prosecretario 1ra Cat</v>
          </cell>
          <cell r="D191">
            <v>3079.4229028873456</v>
          </cell>
          <cell r="E191">
            <v>1.1218634366208367</v>
          </cell>
        </row>
        <row r="192">
          <cell r="C192" t="str">
            <v>241 - Auxiliar Docente</v>
          </cell>
          <cell r="D192">
            <v>2692.3692587495298</v>
          </cell>
          <cell r="E192">
            <v>0.98085606444018192</v>
          </cell>
        </row>
        <row r="193">
          <cell r="C193" t="str">
            <v>242 - Ayud.Gab. Psicop.</v>
          </cell>
          <cell r="D193">
            <v>2352.8183050861735</v>
          </cell>
          <cell r="E193">
            <v>0.85715438013190259</v>
          </cell>
        </row>
        <row r="194">
          <cell r="C194" t="str">
            <v>301 - Director de 1ra D.E.</v>
          </cell>
          <cell r="D194">
            <v>5867.7303748760751</v>
          </cell>
          <cell r="E194">
            <v>2.1376707165978241</v>
          </cell>
        </row>
        <row r="195">
          <cell r="C195" t="str">
            <v>302 - Vicedirector 1ra D.E.</v>
          </cell>
          <cell r="D195">
            <v>5593.7288286876746</v>
          </cell>
          <cell r="E195">
            <v>2.0378493130620763</v>
          </cell>
        </row>
        <row r="196">
          <cell r="C196" t="str">
            <v>Regente de 1º D.E</v>
          </cell>
          <cell r="D196">
            <v>4811.5848314495961</v>
          </cell>
          <cell r="E196">
            <v>1.7529067181845943</v>
          </cell>
        </row>
        <row r="197">
          <cell r="C197" t="str">
            <v>304 - Subrregente 1ra D.E.</v>
          </cell>
          <cell r="D197">
            <v>5374.4773623059355</v>
          </cell>
          <cell r="E197">
            <v>1.9579738911677507</v>
          </cell>
        </row>
        <row r="198">
          <cell r="C198" t="str">
            <v>305 - Subrregente de 1ra</v>
          </cell>
          <cell r="D198">
            <v>3416.8211666500456</v>
          </cell>
          <cell r="E198">
            <v>1.244780875255141</v>
          </cell>
        </row>
        <row r="199">
          <cell r="C199" t="str">
            <v>306 - Secretario de 1ra D.E.</v>
          </cell>
          <cell r="D199">
            <v>5425.8907727665865</v>
          </cell>
          <cell r="E199">
            <v>1.9767042920145141</v>
          </cell>
        </row>
        <row r="200">
          <cell r="C200" t="str">
            <v>Jefe Dpto D.E</v>
          </cell>
          <cell r="D200">
            <v>3655.5185984677023</v>
          </cell>
          <cell r="E200">
            <v>1.3317406497377042</v>
          </cell>
        </row>
        <row r="201">
          <cell r="C201" t="str">
            <v>Jefe Gabinete Psicoped. D.E</v>
          </cell>
          <cell r="D201">
            <v>3686.3379422120834</v>
          </cell>
          <cell r="E201">
            <v>1.3429684336367758</v>
          </cell>
        </row>
        <row r="202">
          <cell r="C202" t="str">
            <v>Gabinetista D.E</v>
          </cell>
          <cell r="D202">
            <v>3583.5828776208073</v>
          </cell>
          <cell r="E202">
            <v>1.3055337734657162</v>
          </cell>
        </row>
        <row r="203">
          <cell r="C203" t="str">
            <v>Asesor Pedagógico</v>
          </cell>
          <cell r="D203">
            <v>2520.5128483472186</v>
          </cell>
          <cell r="E203">
            <v>0.91824711813453352</v>
          </cell>
        </row>
        <row r="204">
          <cell r="C204" t="str">
            <v>311 - Jefe Precept. 1ra D.E.</v>
          </cell>
          <cell r="D204">
            <v>4439.3847476263036</v>
          </cell>
          <cell r="E204">
            <v>1.6173106411543656</v>
          </cell>
        </row>
        <row r="205">
          <cell r="C205" t="str">
            <v>Jefe Preceptores 1°</v>
          </cell>
          <cell r="D205">
            <v>2813.9603599715401</v>
          </cell>
          <cell r="E205">
            <v>1.0251528742585203</v>
          </cell>
        </row>
        <row r="206">
          <cell r="C206" t="str">
            <v>Ayud.GabinetePráctico D.E</v>
          </cell>
          <cell r="D206">
            <v>3477.3835091884798</v>
          </cell>
          <cell r="E206">
            <v>1.2668443202162962</v>
          </cell>
        </row>
        <row r="207">
          <cell r="C207" t="str">
            <v>314 - Ayud.Gab.Pract.</v>
          </cell>
          <cell r="D207">
            <v>2556.8574295032813</v>
          </cell>
          <cell r="E207">
            <v>0.93148779926347325</v>
          </cell>
        </row>
        <row r="208">
          <cell r="C208" t="str">
            <v>Bibliotecario D.E</v>
          </cell>
          <cell r="D208">
            <v>3530.4831934046429</v>
          </cell>
          <cell r="E208">
            <v>1.286189046841006</v>
          </cell>
        </row>
        <row r="209">
          <cell r="C209" t="str">
            <v>316 - Preceptor D.E.</v>
          </cell>
          <cell r="D209">
            <v>4365.7268748588822</v>
          </cell>
          <cell r="E209">
            <v>1.5904763683431971</v>
          </cell>
        </row>
        <row r="210">
          <cell r="C210" t="str">
            <v>317 - Preceptor.</v>
          </cell>
          <cell r="D210">
            <v>2783.1410162271595</v>
          </cell>
          <cell r="E210">
            <v>1.0139250903594492</v>
          </cell>
        </row>
        <row r="211">
          <cell r="C211" t="str">
            <v>318 - Hs. Catedra Esc. Com</v>
          </cell>
          <cell r="D211">
            <v>180.4671700049324</v>
          </cell>
          <cell r="E211">
            <v>6.574592900154734E-2</v>
          </cell>
        </row>
        <row r="212">
          <cell r="C212" t="str">
            <v>319 - Hs Catedra Inherente</v>
          </cell>
          <cell r="D212">
            <v>2165.6060400591882</v>
          </cell>
          <cell r="E212">
            <v>0.78895114801856792</v>
          </cell>
        </row>
        <row r="213">
          <cell r="C213" t="str">
            <v>321 - Hs.Cát.Coord.Asig./Orient.</v>
          </cell>
          <cell r="D213">
            <v>270.48018999999999</v>
          </cell>
          <cell r="E213">
            <v>0.10346182324350182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Tablas haberes"/>
    </sheetNames>
    <sheetDataSet>
      <sheetData sheetId="0"/>
      <sheetData sheetId="1">
        <row r="4">
          <cell r="C4" t="str">
            <v>401 - Rector Univ.</v>
          </cell>
          <cell r="D4">
            <v>20420.7557323</v>
          </cell>
          <cell r="E4">
            <v>23610.169000000002</v>
          </cell>
          <cell r="F4">
            <v>24013.858</v>
          </cell>
          <cell r="G4">
            <v>24013.858</v>
          </cell>
          <cell r="H4">
            <v>24315.489000000005</v>
          </cell>
          <cell r="I4">
            <v>25121.987000000001</v>
          </cell>
          <cell r="J4">
            <v>25121.987000000001</v>
          </cell>
        </row>
        <row r="5">
          <cell r="C5" t="str">
            <v>402 - Vicerrector Univ. D.E.</v>
          </cell>
          <cell r="D5">
            <v>18564.323392999999</v>
          </cell>
          <cell r="E5">
            <v>21463.79</v>
          </cell>
          <cell r="F5">
            <v>21830.78</v>
          </cell>
          <cell r="G5">
            <v>21830.78</v>
          </cell>
          <cell r="H5">
            <v>22104.99</v>
          </cell>
          <cell r="I5">
            <v>22838.17</v>
          </cell>
          <cell r="J5">
            <v>22838.17</v>
          </cell>
        </row>
        <row r="6">
          <cell r="C6" t="str">
            <v>Vice-Rector de Universidad   T.C</v>
          </cell>
          <cell r="D6">
            <v>12995.026375099998</v>
          </cell>
          <cell r="E6">
            <v>15024.653</v>
          </cell>
          <cell r="F6">
            <v>15281.545999999998</v>
          </cell>
          <cell r="G6">
            <v>15281.545999999998</v>
          </cell>
          <cell r="H6">
            <v>15473.493</v>
          </cell>
          <cell r="I6">
            <v>15986.718999999997</v>
          </cell>
          <cell r="J6">
            <v>15986.718999999997</v>
          </cell>
        </row>
        <row r="7">
          <cell r="C7" t="str">
            <v>Vice-Rector de Universidad   T.P</v>
          </cell>
          <cell r="D7">
            <v>9282.1616964999994</v>
          </cell>
          <cell r="E7">
            <v>10731.895</v>
          </cell>
          <cell r="F7">
            <v>10915.39</v>
          </cell>
          <cell r="G7">
            <v>10915.39</v>
          </cell>
          <cell r="H7">
            <v>11052.495000000001</v>
          </cell>
          <cell r="I7">
            <v>11419.084999999999</v>
          </cell>
          <cell r="J7">
            <v>11419.084999999999</v>
          </cell>
        </row>
        <row r="8">
          <cell r="C8" t="str">
            <v>405 - Secretario Univ. D.E.</v>
          </cell>
          <cell r="D8">
            <v>17636.107223349998</v>
          </cell>
          <cell r="E8">
            <v>20390.6005</v>
          </cell>
          <cell r="F8">
            <v>20739.240999999998</v>
          </cell>
          <cell r="G8">
            <v>20739.240999999998</v>
          </cell>
          <cell r="H8">
            <v>20999.7405</v>
          </cell>
          <cell r="I8">
            <v>21696.261499999997</v>
          </cell>
          <cell r="J8">
            <v>21696.261499999997</v>
          </cell>
        </row>
        <row r="9">
          <cell r="C9" t="str">
            <v>406 - Secretario Univ. T.C.</v>
          </cell>
          <cell r="D9">
            <v>12345.275056344997</v>
          </cell>
          <cell r="E9">
            <v>14273.42035</v>
          </cell>
          <cell r="F9">
            <v>14517.468699999998</v>
          </cell>
          <cell r="G9">
            <v>14517.468699999998</v>
          </cell>
          <cell r="H9">
            <v>14699.81835</v>
          </cell>
          <cell r="I9">
            <v>15187.383049999997</v>
          </cell>
          <cell r="J9">
            <v>15187.383049999997</v>
          </cell>
        </row>
        <row r="10">
          <cell r="C10" t="str">
            <v>Secretario de Universidad  T.P</v>
          </cell>
          <cell r="D10">
            <v>8818.053611674999</v>
          </cell>
          <cell r="E10">
            <v>10195.30025</v>
          </cell>
          <cell r="F10">
            <v>10369.620499999999</v>
          </cell>
          <cell r="G10">
            <v>10369.620499999999</v>
          </cell>
          <cell r="H10">
            <v>10499.87025</v>
          </cell>
          <cell r="I10">
            <v>10848.130749999998</v>
          </cell>
          <cell r="J10">
            <v>10848.130749999998</v>
          </cell>
        </row>
        <row r="11">
          <cell r="C11" t="str">
            <v>408 - Decano  Facultad D.E.</v>
          </cell>
          <cell r="D11">
            <v>18564.323392999999</v>
          </cell>
          <cell r="E11">
            <v>21463.79</v>
          </cell>
          <cell r="F11">
            <v>21830.78</v>
          </cell>
          <cell r="G11">
            <v>21830.78</v>
          </cell>
          <cell r="H11">
            <v>22104.99</v>
          </cell>
          <cell r="I11">
            <v>22838.17</v>
          </cell>
          <cell r="J11">
            <v>22838.17</v>
          </cell>
        </row>
        <row r="12">
          <cell r="C12" t="str">
            <v>409 - Decano Facultad T.C.</v>
          </cell>
          <cell r="D12">
            <v>12995.026375099998</v>
          </cell>
          <cell r="E12">
            <v>15024.653</v>
          </cell>
          <cell r="F12">
            <v>15281.545999999998</v>
          </cell>
          <cell r="G12">
            <v>15281.545999999998</v>
          </cell>
          <cell r="H12">
            <v>15473.493</v>
          </cell>
          <cell r="I12">
            <v>15986.718999999997</v>
          </cell>
          <cell r="J12">
            <v>15986.718999999997</v>
          </cell>
        </row>
        <row r="13">
          <cell r="C13" t="str">
            <v>410 - Decano Facultad T.P.</v>
          </cell>
          <cell r="D13">
            <v>9282.1616964999994</v>
          </cell>
          <cell r="E13">
            <v>10731.895</v>
          </cell>
          <cell r="F13">
            <v>10915.39</v>
          </cell>
          <cell r="G13">
            <v>10915.39</v>
          </cell>
          <cell r="H13">
            <v>11052.495000000001</v>
          </cell>
          <cell r="I13">
            <v>11419.084999999999</v>
          </cell>
          <cell r="J13">
            <v>11419.084999999999</v>
          </cell>
        </row>
        <row r="14">
          <cell r="C14" t="str">
            <v>411 - Vicedecano Fac. D.E.</v>
          </cell>
          <cell r="D14">
            <v>15779.674884049999</v>
          </cell>
          <cell r="E14">
            <v>18244.2215</v>
          </cell>
          <cell r="F14">
            <v>18556.162999999997</v>
          </cell>
          <cell r="G14">
            <v>18556.162999999997</v>
          </cell>
          <cell r="H14">
            <v>18789.2415</v>
          </cell>
          <cell r="I14">
            <v>19412.444499999998</v>
          </cell>
          <cell r="J14">
            <v>19412.444499999998</v>
          </cell>
        </row>
        <row r="15">
          <cell r="C15" t="str">
            <v>412 - Vicedecano Fac. T.C.</v>
          </cell>
          <cell r="D15">
            <v>11045.772418834998</v>
          </cell>
          <cell r="E15">
            <v>12770.955049999999</v>
          </cell>
          <cell r="F15">
            <v>12989.314099999998</v>
          </cell>
          <cell r="G15">
            <v>12989.314099999998</v>
          </cell>
          <cell r="H15">
            <v>13152.46905</v>
          </cell>
          <cell r="I15">
            <v>13588.711149999997</v>
          </cell>
          <cell r="J15">
            <v>13588.711149999997</v>
          </cell>
        </row>
        <row r="16">
          <cell r="C16" t="str">
            <v>413 - Vicedecano Fac. T.P.</v>
          </cell>
          <cell r="D16">
            <v>7889.8374420249993</v>
          </cell>
          <cell r="E16">
            <v>9122.1107499999998</v>
          </cell>
          <cell r="F16">
            <v>9278.0814999999984</v>
          </cell>
          <cell r="G16">
            <v>9278.0814999999984</v>
          </cell>
          <cell r="H16">
            <v>9394.62075</v>
          </cell>
          <cell r="I16">
            <v>9706.2222499999989</v>
          </cell>
          <cell r="J16">
            <v>9706.2222499999989</v>
          </cell>
        </row>
        <row r="17">
          <cell r="C17" t="str">
            <v>414 - Secretario Fac. D.E.</v>
          </cell>
          <cell r="D17">
            <v>13923.242544749999</v>
          </cell>
          <cell r="E17">
            <v>16097.842500000001</v>
          </cell>
          <cell r="F17">
            <v>16373.084999999999</v>
          </cell>
          <cell r="G17">
            <v>16373.084999999999</v>
          </cell>
          <cell r="H17">
            <v>16578.7425</v>
          </cell>
          <cell r="I17">
            <v>17128.627499999999</v>
          </cell>
          <cell r="J17">
            <v>17128.627499999999</v>
          </cell>
        </row>
        <row r="18">
          <cell r="C18" t="str">
            <v>415 - Secretario Fac. T.C.</v>
          </cell>
          <cell r="D18">
            <v>9746.2697813249979</v>
          </cell>
          <cell r="E18">
            <v>11268.489750000001</v>
          </cell>
          <cell r="F18">
            <v>11461.159499999998</v>
          </cell>
          <cell r="G18">
            <v>11461.159499999998</v>
          </cell>
          <cell r="H18">
            <v>11605.11975</v>
          </cell>
          <cell r="I18">
            <v>11990.039249999998</v>
          </cell>
          <cell r="J18">
            <v>11990.039249999998</v>
          </cell>
        </row>
        <row r="19">
          <cell r="C19" t="str">
            <v>416 - Secretario Fac. T.P.</v>
          </cell>
          <cell r="D19">
            <v>6961.6212723749995</v>
          </cell>
          <cell r="E19">
            <v>8048.9212500000003</v>
          </cell>
          <cell r="F19">
            <v>8186.5424999999996</v>
          </cell>
          <cell r="G19">
            <v>8186.5424999999996</v>
          </cell>
          <cell r="H19">
            <v>8289.3712500000001</v>
          </cell>
          <cell r="I19">
            <v>8564.3137499999993</v>
          </cell>
          <cell r="J19">
            <v>8564.3137499999993</v>
          </cell>
        </row>
        <row r="20">
          <cell r="C20" t="str">
            <v xml:space="preserve">101 - Profesor Titular D.E. </v>
          </cell>
          <cell r="D20">
            <v>8357.2480742592597</v>
          </cell>
          <cell r="E20">
            <v>9675.1887999999999</v>
          </cell>
          <cell r="F20">
            <v>9842.0024000000012</v>
          </cell>
          <cell r="G20">
            <v>9842.0024000000012</v>
          </cell>
          <cell r="H20">
            <v>9966.2785320000003</v>
          </cell>
          <cell r="I20">
            <v>10299.905732000001</v>
          </cell>
          <cell r="J20">
            <v>10299.905732000001</v>
          </cell>
        </row>
        <row r="21">
          <cell r="C21" t="str">
            <v>102 - Profesor Titular D.S E.</v>
          </cell>
          <cell r="D21">
            <v>4175.1795492592591</v>
          </cell>
          <cell r="E21">
            <v>4837.5944</v>
          </cell>
          <cell r="F21">
            <v>4921.0012000000006</v>
          </cell>
          <cell r="G21">
            <v>4921.0012000000006</v>
          </cell>
          <cell r="H21">
            <v>4983.1392660000001</v>
          </cell>
          <cell r="I21">
            <v>5149.9528660000005</v>
          </cell>
          <cell r="J21">
            <v>5149.9528660000005</v>
          </cell>
        </row>
        <row r="22">
          <cell r="C22" t="str">
            <v>103 - Profesor Titular D.S.</v>
          </cell>
          <cell r="D22">
            <v>2086.6943533333333</v>
          </cell>
          <cell r="E22">
            <v>2418.7972</v>
          </cell>
          <cell r="F22">
            <v>2460.5006000000003</v>
          </cell>
          <cell r="G22">
            <v>2460.5006000000003</v>
          </cell>
          <cell r="H22">
            <v>2491.5696330000001</v>
          </cell>
          <cell r="I22">
            <v>2574.9764330000003</v>
          </cell>
          <cell r="J22">
            <v>2574.9764330000003</v>
          </cell>
        </row>
        <row r="23">
          <cell r="C23" t="str">
            <v>105 - Profesor Asociado D.E.</v>
          </cell>
          <cell r="D23">
            <v>7508.6123074074076</v>
          </cell>
          <cell r="E23">
            <v>8691.880000000001</v>
          </cell>
          <cell r="F23">
            <v>8841.74</v>
          </cell>
          <cell r="G23">
            <v>8841.74</v>
          </cell>
          <cell r="H23">
            <v>8947.3912999999993</v>
          </cell>
          <cell r="I23">
            <v>9247.1113000000005</v>
          </cell>
          <cell r="J23">
            <v>9247.1113000000005</v>
          </cell>
        </row>
        <row r="24">
          <cell r="C24" t="str">
            <v>106 - Profesor Asociado D.S E.</v>
          </cell>
          <cell r="D24">
            <v>3751.1581181481479</v>
          </cell>
          <cell r="E24">
            <v>4345.9400000000005</v>
          </cell>
          <cell r="F24">
            <v>4420.87</v>
          </cell>
          <cell r="G24">
            <v>4420.87</v>
          </cell>
          <cell r="H24">
            <v>4473.6956499999997</v>
          </cell>
          <cell r="I24">
            <v>4623.5556500000002</v>
          </cell>
          <cell r="J24">
            <v>4623.5556500000002</v>
          </cell>
        </row>
        <row r="25">
          <cell r="C25" t="str">
            <v xml:space="preserve">107 - Profesor Asociado D.S.  </v>
          </cell>
          <cell r="D25">
            <v>1874.6792172222222</v>
          </cell>
          <cell r="E25">
            <v>2172.9700000000003</v>
          </cell>
          <cell r="F25">
            <v>2210.4349999999999</v>
          </cell>
          <cell r="G25">
            <v>2210.4349999999999</v>
          </cell>
          <cell r="H25">
            <v>2236.8478249999998</v>
          </cell>
          <cell r="I25">
            <v>2311.7778250000001</v>
          </cell>
          <cell r="J25">
            <v>2311.7778250000001</v>
          </cell>
        </row>
        <row r="26">
          <cell r="C26" t="str">
            <v xml:space="preserve">109 - Profesor Adjunto D.E. </v>
          </cell>
          <cell r="D26">
            <v>6658.8538553703693</v>
          </cell>
          <cell r="E26">
            <v>7708.5711999999994</v>
          </cell>
          <cell r="F26">
            <v>7841.4776000000002</v>
          </cell>
          <cell r="G26">
            <v>7841.4776000000002</v>
          </cell>
          <cell r="H26">
            <v>7928.5312919999997</v>
          </cell>
          <cell r="I26">
            <v>8194.3440919999994</v>
          </cell>
          <cell r="J26">
            <v>8194.3440919999994</v>
          </cell>
        </row>
        <row r="27">
          <cell r="C27" t="str">
            <v>110 - Profesor Adjunto D.S E.</v>
          </cell>
          <cell r="D27">
            <v>3326.9575662962961</v>
          </cell>
          <cell r="E27">
            <v>3854.2855999999997</v>
          </cell>
          <cell r="F27">
            <v>3920.7388000000001</v>
          </cell>
          <cell r="G27">
            <v>3920.7388000000001</v>
          </cell>
          <cell r="H27">
            <v>3964.2656459999998</v>
          </cell>
          <cell r="I27">
            <v>4097.1720459999997</v>
          </cell>
          <cell r="J27">
            <v>4097.1720459999997</v>
          </cell>
        </row>
        <row r="28">
          <cell r="C28" t="str">
            <v xml:space="preserve">111 - Profesor Adjunto D.S. </v>
          </cell>
          <cell r="D28">
            <v>1662.6051399999999</v>
          </cell>
          <cell r="E28">
            <v>1927.1427999999999</v>
          </cell>
          <cell r="F28">
            <v>1960.3694</v>
          </cell>
          <cell r="G28">
            <v>1960.3694</v>
          </cell>
          <cell r="H28">
            <v>1982.1328229999999</v>
          </cell>
          <cell r="I28">
            <v>2048.5860229999998</v>
          </cell>
          <cell r="J28">
            <v>2048.5860229999998</v>
          </cell>
        </row>
        <row r="29">
          <cell r="C29" t="str">
            <v>113 - Prof. Asist.D.E. ex JTP</v>
          </cell>
          <cell r="D29">
            <v>5807.8778490740742</v>
          </cell>
          <cell r="E29">
            <v>6725.2624000000005</v>
          </cell>
          <cell r="F29">
            <v>6841.2152000000006</v>
          </cell>
          <cell r="G29">
            <v>6841.2152000000006</v>
          </cell>
          <cell r="H29">
            <v>6909.6273520000004</v>
          </cell>
          <cell r="I29">
            <v>7141.5329520000005</v>
          </cell>
          <cell r="J29">
            <v>7141.5329520000005</v>
          </cell>
        </row>
        <row r="30">
          <cell r="C30" t="str">
            <v>114 - Prof. Asist.D.S E. ex JTP</v>
          </cell>
          <cell r="D30">
            <v>2902.844960740741</v>
          </cell>
          <cell r="E30">
            <v>3362.6312000000003</v>
          </cell>
          <cell r="F30">
            <v>3420.6076000000003</v>
          </cell>
          <cell r="G30">
            <v>3420.6076000000003</v>
          </cell>
          <cell r="H30">
            <v>3454.8136760000002</v>
          </cell>
          <cell r="I30">
            <v>3570.7664760000002</v>
          </cell>
          <cell r="J30">
            <v>3570.7664760000002</v>
          </cell>
        </row>
        <row r="31">
          <cell r="C31" t="str">
            <v>115 - Prof. Asist.D.S. ex JTP</v>
          </cell>
          <cell r="D31">
            <v>1450.5477818518521</v>
          </cell>
          <cell r="E31">
            <v>1681.3156000000001</v>
          </cell>
          <cell r="F31">
            <v>1710.3038000000001</v>
          </cell>
          <cell r="G31">
            <v>1710.3038000000001</v>
          </cell>
          <cell r="H31">
            <v>1727.4068380000001</v>
          </cell>
          <cell r="I31">
            <v>1785.3832380000001</v>
          </cell>
          <cell r="J31">
            <v>1785.3832380000001</v>
          </cell>
        </row>
        <row r="32">
          <cell r="C32" t="str">
            <v xml:space="preserve">117 - Prof.Ayud.A D.E. (ex Ay.1ra) </v>
          </cell>
          <cell r="D32">
            <v>4960.6142133333333</v>
          </cell>
          <cell r="E32">
            <v>5741.9535999999998</v>
          </cell>
          <cell r="F32">
            <v>5840.9528</v>
          </cell>
          <cell r="G32">
            <v>5840.9528</v>
          </cell>
          <cell r="H32">
            <v>5890.4524000000001</v>
          </cell>
          <cell r="I32">
            <v>6088.4508000000005</v>
          </cell>
          <cell r="J32">
            <v>6088.4508000000005</v>
          </cell>
        </row>
        <row r="33">
          <cell r="C33" t="str">
            <v xml:space="preserve">118 - Prof.Ayud.A D.S E. (ex Ay.1ra) </v>
          </cell>
          <cell r="D33">
            <v>2478.7538166666668</v>
          </cell>
          <cell r="E33">
            <v>2870.9767999999999</v>
          </cell>
          <cell r="F33">
            <v>2920.4764</v>
          </cell>
          <cell r="G33">
            <v>2920.4764</v>
          </cell>
          <cell r="H33">
            <v>2945.2262000000001</v>
          </cell>
          <cell r="I33">
            <v>3044.2254000000003</v>
          </cell>
          <cell r="J33">
            <v>3044.2254000000003</v>
          </cell>
        </row>
        <row r="34">
          <cell r="C34" t="str">
            <v xml:space="preserve">119 - Prof.Ayud.A D.S. (ex Ay.1ra) </v>
          </cell>
          <cell r="D34">
            <v>1238.5707761111112</v>
          </cell>
          <cell r="E34">
            <v>1435.4884</v>
          </cell>
          <cell r="F34">
            <v>1460.2382</v>
          </cell>
          <cell r="G34">
            <v>1460.2382</v>
          </cell>
          <cell r="H34">
            <v>1472.6131</v>
          </cell>
          <cell r="I34">
            <v>1522.1127000000001</v>
          </cell>
          <cell r="J34">
            <v>1522.1127000000001</v>
          </cell>
        </row>
        <row r="35">
          <cell r="C35" t="str">
            <v>121 - Prof.Ayud.B ex Ay.2da</v>
          </cell>
          <cell r="D35">
            <v>990.93528111111118</v>
          </cell>
          <cell r="E35">
            <v>1148.3884</v>
          </cell>
          <cell r="F35">
            <v>1168.1882000000001</v>
          </cell>
          <cell r="G35">
            <v>1168.1882000000001</v>
          </cell>
          <cell r="H35">
            <v>1178.0880999999999</v>
          </cell>
          <cell r="I35">
            <v>1217.6876999999999</v>
          </cell>
          <cell r="J35">
            <v>1217.6876999999999</v>
          </cell>
        </row>
        <row r="36">
          <cell r="C36" t="str">
            <v>122 - Ayudante Alumno</v>
          </cell>
          <cell r="D36">
            <v>792.75515559259259</v>
          </cell>
          <cell r="E36">
            <v>918.71072000000004</v>
          </cell>
          <cell r="F36">
            <v>934.55056000000013</v>
          </cell>
          <cell r="G36">
            <v>934.55056000000013</v>
          </cell>
          <cell r="H36">
            <v>942.47048000000007</v>
          </cell>
          <cell r="I36">
            <v>974.15016000000014</v>
          </cell>
          <cell r="J36">
            <v>974.15016000000014</v>
          </cell>
        </row>
        <row r="37">
          <cell r="C37" t="str">
            <v>3661 - Categ 1 Esc. 366/06</v>
          </cell>
          <cell r="D37">
            <v>14275.204900000002</v>
          </cell>
          <cell r="E37">
            <v>14275.204900000002</v>
          </cell>
          <cell r="F37">
            <v>15988.235199999999</v>
          </cell>
          <cell r="G37">
            <v>17701.27</v>
          </cell>
          <cell r="H37">
            <v>17701.27</v>
          </cell>
          <cell r="I37">
            <v>17701.27</v>
          </cell>
          <cell r="J37">
            <v>17701.27</v>
          </cell>
        </row>
        <row r="38">
          <cell r="C38" t="str">
            <v>3662 - Categ 2 Esc. 366/06</v>
          </cell>
          <cell r="D38">
            <v>11896.006100000002</v>
          </cell>
          <cell r="E38">
            <v>11896.006100000002</v>
          </cell>
          <cell r="F38">
            <v>13323.531199999999</v>
          </cell>
          <cell r="G38">
            <v>14751.05</v>
          </cell>
          <cell r="H38">
            <v>14751.05</v>
          </cell>
          <cell r="I38">
            <v>14751.05</v>
          </cell>
          <cell r="J38">
            <v>14751.05</v>
          </cell>
        </row>
        <row r="39">
          <cell r="C39" t="str">
            <v>3663 - Categ 3 Esc. 366/06</v>
          </cell>
          <cell r="D39">
            <v>9897.4854000000014</v>
          </cell>
          <cell r="E39">
            <v>9897.4854000000014</v>
          </cell>
          <cell r="F39">
            <v>11085.177599999999</v>
          </cell>
          <cell r="G39">
            <v>12272.88</v>
          </cell>
          <cell r="H39">
            <v>12272.88</v>
          </cell>
          <cell r="I39">
            <v>12272.88</v>
          </cell>
          <cell r="J39">
            <v>12272.88</v>
          </cell>
        </row>
        <row r="40">
          <cell r="C40" t="str">
            <v>3664 - Categ 4 Esc. 366/06</v>
          </cell>
          <cell r="D40">
            <v>8232.029300000002</v>
          </cell>
          <cell r="E40">
            <v>8232.029300000002</v>
          </cell>
          <cell r="F40">
            <v>9219.8736000000008</v>
          </cell>
          <cell r="G40">
            <v>10207.709999999999</v>
          </cell>
          <cell r="H40">
            <v>10207.709999999999</v>
          </cell>
          <cell r="I40">
            <v>10207.709999999999</v>
          </cell>
          <cell r="J40">
            <v>10207.709999999999</v>
          </cell>
        </row>
        <row r="41">
          <cell r="C41" t="str">
            <v>3665 - Categ 5 Esc. 366/06</v>
          </cell>
          <cell r="D41">
            <v>6852.0848000000015</v>
          </cell>
          <cell r="E41">
            <v>6852.0848000000015</v>
          </cell>
          <cell r="F41">
            <v>7674.3407999999999</v>
          </cell>
          <cell r="G41">
            <v>8496.59</v>
          </cell>
          <cell r="H41">
            <v>8496.59</v>
          </cell>
          <cell r="I41">
            <v>8496.59</v>
          </cell>
          <cell r="J41">
            <v>8496.59</v>
          </cell>
        </row>
        <row r="42">
          <cell r="C42" t="str">
            <v>3666 - Categ 6 Esc. 366/06</v>
          </cell>
          <cell r="D42">
            <v>5710.0747000000001</v>
          </cell>
          <cell r="E42">
            <v>5710.0747000000001</v>
          </cell>
          <cell r="F42">
            <v>6395.2896000000001</v>
          </cell>
          <cell r="G42">
            <v>7080.5</v>
          </cell>
          <cell r="H42">
            <v>7080.5</v>
          </cell>
          <cell r="I42">
            <v>7080.5</v>
          </cell>
          <cell r="J42">
            <v>7080.5</v>
          </cell>
        </row>
        <row r="43">
          <cell r="C43" t="str">
            <v>3667 - Categ 7 Esc. 366/06</v>
          </cell>
          <cell r="D43">
            <v>4758.3976000000011</v>
          </cell>
          <cell r="E43">
            <v>4758.3976000000011</v>
          </cell>
          <cell r="F43">
            <v>5329.4079999999994</v>
          </cell>
          <cell r="G43">
            <v>5900.42</v>
          </cell>
          <cell r="H43">
            <v>5900.42</v>
          </cell>
          <cell r="I43">
            <v>5900.42</v>
          </cell>
          <cell r="J43">
            <v>5900.42</v>
          </cell>
        </row>
        <row r="44">
          <cell r="C44" t="str">
            <v>201 - Vicedirector 1ra Cat.</v>
          </cell>
          <cell r="D44">
            <v>6146.3202664577484</v>
          </cell>
          <cell r="E44">
            <v>7129.7315090909879</v>
          </cell>
          <cell r="F44">
            <v>7252.6579144201432</v>
          </cell>
          <cell r="G44">
            <v>7252.6579144201432</v>
          </cell>
          <cell r="H44">
            <v>7975.25</v>
          </cell>
          <cell r="I44">
            <v>8243.25</v>
          </cell>
          <cell r="J44">
            <v>8243.25</v>
          </cell>
        </row>
        <row r="45">
          <cell r="C45" t="str">
            <v>202 - Regente de 1ra.</v>
          </cell>
          <cell r="D45">
            <v>5845.2190544021778</v>
          </cell>
          <cell r="E45">
            <v>6780.4541031065255</v>
          </cell>
          <cell r="F45">
            <v>6897.3584841945694</v>
          </cell>
          <cell r="G45">
            <v>6897.3584841945694</v>
          </cell>
          <cell r="H45">
            <v>6897.3584841945703</v>
          </cell>
          <cell r="I45">
            <v>7189.6194369146797</v>
          </cell>
          <cell r="J45">
            <v>7189.6194369146797</v>
          </cell>
        </row>
        <row r="46">
          <cell r="C46" t="str">
            <v>203 - Jefe Gral.Ens.Pract.</v>
          </cell>
          <cell r="D46">
            <v>5410.25</v>
          </cell>
          <cell r="E46">
            <v>6275.8899999999994</v>
          </cell>
          <cell r="F46">
            <v>6384.0949999999993</v>
          </cell>
          <cell r="G46">
            <v>6384.0949999999993</v>
          </cell>
          <cell r="H46">
            <v>7227</v>
          </cell>
          <cell r="I46">
            <v>7469.7500000000009</v>
          </cell>
          <cell r="J46">
            <v>7469.7500000000009</v>
          </cell>
        </row>
        <row r="47">
          <cell r="C47" t="str">
            <v>204 - Profesor T.C.</v>
          </cell>
          <cell r="D47">
            <v>7419.9709800000001</v>
          </cell>
          <cell r="E47">
            <v>8607.166336799999</v>
          </cell>
          <cell r="F47">
            <v>8755.5657563999994</v>
          </cell>
          <cell r="G47">
            <v>8755.5657563999994</v>
          </cell>
          <cell r="H47">
            <v>8852.76</v>
          </cell>
          <cell r="I47">
            <v>9150.119999999999</v>
          </cell>
          <cell r="J47">
            <v>9150.119999999999</v>
          </cell>
        </row>
        <row r="48">
          <cell r="C48" t="str">
            <v>205 - Ases. Pedag.</v>
          </cell>
          <cell r="D48">
            <v>7419.9709800000001</v>
          </cell>
          <cell r="E48">
            <v>8607.166336799999</v>
          </cell>
          <cell r="F48">
            <v>8755.5657563999994</v>
          </cell>
          <cell r="G48">
            <v>8755.5657563999994</v>
          </cell>
          <cell r="H48">
            <v>8852.76</v>
          </cell>
          <cell r="I48">
            <v>9150.119999999999</v>
          </cell>
          <cell r="J48">
            <v>9150.119999999999</v>
          </cell>
        </row>
        <row r="49">
          <cell r="C49" t="str">
            <v>206 - Jefe Labor.Informat.</v>
          </cell>
          <cell r="D49">
            <v>4173.5</v>
          </cell>
          <cell r="E49">
            <v>4841.2599999999993</v>
          </cell>
          <cell r="F49">
            <v>4924.7299999999996</v>
          </cell>
          <cell r="G49">
            <v>4924.7299999999996</v>
          </cell>
          <cell r="H49">
            <v>4979.5</v>
          </cell>
          <cell r="I49">
            <v>5146.75</v>
          </cell>
          <cell r="J49">
            <v>5146.75</v>
          </cell>
        </row>
        <row r="50">
          <cell r="C50" t="str">
            <v>207 - Asesor Psicopedagog.</v>
          </cell>
          <cell r="D50">
            <v>3709.98549</v>
          </cell>
          <cell r="E50">
            <v>4303.5831683999995</v>
          </cell>
          <cell r="F50">
            <v>4377.7828781999997</v>
          </cell>
          <cell r="G50">
            <v>4377.7828781999997</v>
          </cell>
          <cell r="H50">
            <v>4426.38</v>
          </cell>
          <cell r="I50">
            <v>4575.0599999999995</v>
          </cell>
          <cell r="J50">
            <v>4575.0599999999995</v>
          </cell>
        </row>
        <row r="51">
          <cell r="C51" t="str">
            <v>208 - Director Esc. Sup.</v>
          </cell>
          <cell r="D51">
            <v>2959.036642613873</v>
          </cell>
          <cell r="E51">
            <v>3432.4825054320927</v>
          </cell>
          <cell r="F51">
            <v>3491.66323828437</v>
          </cell>
          <cell r="G51">
            <v>3491.66323828437</v>
          </cell>
          <cell r="H51">
            <v>3491.66</v>
          </cell>
          <cell r="I51">
            <v>3639.6150704150637</v>
          </cell>
          <cell r="J51">
            <v>3639.6150704150637</v>
          </cell>
        </row>
        <row r="52">
          <cell r="C52" t="str">
            <v>209 - Ayud. Clase Pract.</v>
          </cell>
          <cell r="D52">
            <v>2406.5834269662573</v>
          </cell>
          <cell r="E52">
            <v>2791.6367752808583</v>
          </cell>
          <cell r="F52">
            <v>2839.7684438201836</v>
          </cell>
          <cell r="G52">
            <v>2839.7684438201836</v>
          </cell>
          <cell r="H52">
            <v>2839.7684438201836</v>
          </cell>
          <cell r="I52">
            <v>2960.0976151684963</v>
          </cell>
          <cell r="J52">
            <v>2960.0976151684963</v>
          </cell>
        </row>
        <row r="53">
          <cell r="C53" t="str">
            <v>210 - Vicedir. Esc. Sup.</v>
          </cell>
          <cell r="D53">
            <v>2791.4260116363193</v>
          </cell>
          <cell r="E53">
            <v>3238.0541734981302</v>
          </cell>
          <cell r="F53">
            <v>3293.8826937308568</v>
          </cell>
          <cell r="G53">
            <v>3293.8826937308568</v>
          </cell>
          <cell r="H53">
            <v>3293.88</v>
          </cell>
          <cell r="I53">
            <v>3433.4539943126733</v>
          </cell>
          <cell r="J53">
            <v>3433.4539943126733</v>
          </cell>
        </row>
        <row r="54">
          <cell r="C54" t="str">
            <v>211 - Rector de 1ra Cat.</v>
          </cell>
          <cell r="D54">
            <v>6766.5000000000009</v>
          </cell>
          <cell r="E54">
            <v>7849.14</v>
          </cell>
          <cell r="F54">
            <v>7984.47</v>
          </cell>
          <cell r="G54">
            <v>7984.47</v>
          </cell>
          <cell r="H54">
            <v>9038.75</v>
          </cell>
          <cell r="I54">
            <v>9342.25</v>
          </cell>
          <cell r="J54">
            <v>9342.25</v>
          </cell>
        </row>
        <row r="55">
          <cell r="C55" t="str">
            <v>212 - Ayud. Clas. Pract.</v>
          </cell>
          <cell r="D55">
            <v>2117.1436107277646</v>
          </cell>
          <cell r="E55">
            <v>2455.8865884442066</v>
          </cell>
          <cell r="F55">
            <v>2498.229460658762</v>
          </cell>
          <cell r="G55">
            <v>2498.229460658762</v>
          </cell>
          <cell r="H55">
            <v>2498.23</v>
          </cell>
          <cell r="I55">
            <v>2604.0866411951502</v>
          </cell>
          <cell r="J55">
            <v>2604.0866411951502</v>
          </cell>
        </row>
        <row r="56">
          <cell r="C56" t="str">
            <v>Director de 3º Categoría</v>
          </cell>
          <cell r="D56">
            <v>2413.9112473137784</v>
          </cell>
          <cell r="E56">
            <v>2800.1370468839827</v>
          </cell>
          <cell r="F56">
            <v>2848.4152718302585</v>
          </cell>
          <cell r="G56">
            <v>2848.4152718302585</v>
          </cell>
          <cell r="H56">
            <v>2848.4152718302585</v>
          </cell>
          <cell r="I56">
            <v>2969.1108341959475</v>
          </cell>
          <cell r="J56">
            <v>2969.1108341959475</v>
          </cell>
        </row>
        <row r="57">
          <cell r="C57" t="str">
            <v>214 - Regente de Esc.Sup.</v>
          </cell>
          <cell r="D57">
            <v>4127.5</v>
          </cell>
          <cell r="E57">
            <v>4787.8999999999996</v>
          </cell>
          <cell r="F57">
            <v>4870.45</v>
          </cell>
          <cell r="G57">
            <v>4870.45</v>
          </cell>
          <cell r="H57">
            <v>5513.5</v>
          </cell>
          <cell r="I57">
            <v>5698.75</v>
          </cell>
          <cell r="J57">
            <v>5698.75</v>
          </cell>
        </row>
        <row r="58">
          <cell r="C58" t="str">
            <v>215 - Reg. de 1ra Esc. Sup.</v>
          </cell>
          <cell r="D58">
            <v>2685.3631234035915</v>
          </cell>
          <cell r="E58">
            <v>3115.021223148166</v>
          </cell>
          <cell r="F58">
            <v>3168.7284856162378</v>
          </cell>
          <cell r="G58">
            <v>3168.7284856162378</v>
          </cell>
          <cell r="H58">
            <v>3168.73</v>
          </cell>
          <cell r="I58">
            <v>3302.9966417864175</v>
          </cell>
          <cell r="J58">
            <v>3302.9966417864175</v>
          </cell>
        </row>
        <row r="59">
          <cell r="C59" t="str">
            <v>Secret. de 1º Categoría</v>
          </cell>
          <cell r="D59">
            <v>2161.2199131301413</v>
          </cell>
          <cell r="E59">
            <v>2507.0150992309636</v>
          </cell>
          <cell r="F59">
            <v>2550.2394974935664</v>
          </cell>
          <cell r="G59">
            <v>2550.2394974935664</v>
          </cell>
          <cell r="H59">
            <v>2550.2394974935664</v>
          </cell>
          <cell r="I59">
            <v>2658.3004931500736</v>
          </cell>
          <cell r="J59">
            <v>2658.3004931500736</v>
          </cell>
        </row>
        <row r="60">
          <cell r="C60" t="str">
            <v>217 - Secret. Esc.Superior</v>
          </cell>
          <cell r="D60">
            <v>4537.5</v>
          </cell>
          <cell r="E60">
            <v>5263.5</v>
          </cell>
          <cell r="F60">
            <v>5354.25</v>
          </cell>
          <cell r="G60">
            <v>5354.25</v>
          </cell>
          <cell r="H60">
            <v>6061.25</v>
          </cell>
          <cell r="I60">
            <v>6264.75</v>
          </cell>
          <cell r="J60">
            <v>6264.75</v>
          </cell>
        </row>
        <row r="61">
          <cell r="C61" t="str">
            <v>Prof. Jefe Trab.Prácticos</v>
          </cell>
          <cell r="D61">
            <v>2140.7314265747127</v>
          </cell>
          <cell r="E61">
            <v>2483.2484548266666</v>
          </cell>
          <cell r="F61">
            <v>2526.0630833581608</v>
          </cell>
          <cell r="G61">
            <v>2526.0630833581608</v>
          </cell>
          <cell r="H61">
            <v>2526.0630833581608</v>
          </cell>
          <cell r="I61">
            <v>2633.0996546868964</v>
          </cell>
          <cell r="J61">
            <v>2633.0996546868964</v>
          </cell>
        </row>
        <row r="62">
          <cell r="C62" t="str">
            <v>219 - Bibliot. Ley 22416</v>
          </cell>
          <cell r="D62">
            <v>2941.4779623809291</v>
          </cell>
          <cell r="E62">
            <v>3412.1144363618773</v>
          </cell>
          <cell r="F62">
            <v>3470.9439956094957</v>
          </cell>
          <cell r="G62">
            <v>3470.9439956094957</v>
          </cell>
          <cell r="H62">
            <v>3470.9439956094957</v>
          </cell>
          <cell r="I62">
            <v>3618.0178937285427</v>
          </cell>
          <cell r="J62">
            <v>3618.0178937285427</v>
          </cell>
        </row>
        <row r="63">
          <cell r="C63" t="str">
            <v>Prof. Jefe Trab.Prácticos</v>
          </cell>
          <cell r="D63">
            <v>2140.7314265747127</v>
          </cell>
          <cell r="E63">
            <v>2483.2484548266666</v>
          </cell>
          <cell r="F63">
            <v>2526.0630833581608</v>
          </cell>
          <cell r="G63">
            <v>2526.0630833581608</v>
          </cell>
          <cell r="H63">
            <v>2526.0630833581608</v>
          </cell>
          <cell r="I63">
            <v>2633.0996546868964</v>
          </cell>
          <cell r="J63">
            <v>2633.0996546868964</v>
          </cell>
        </row>
        <row r="64">
          <cell r="C64" t="str">
            <v>221 - Prof. Ctro. Deport.</v>
          </cell>
          <cell r="D64">
            <v>1962.5611338517224</v>
          </cell>
          <cell r="E64">
            <v>2276.5709152679979</v>
          </cell>
          <cell r="F64">
            <v>2315.8221379450324</v>
          </cell>
          <cell r="G64">
            <v>2315.8221379450324</v>
          </cell>
          <cell r="H64">
            <v>2315.8200000000002</v>
          </cell>
          <cell r="I64">
            <v>2413.9501946376186</v>
          </cell>
          <cell r="J64">
            <v>2413.9501946376186</v>
          </cell>
        </row>
        <row r="65">
          <cell r="C65" t="str">
            <v>Maestro Ayud.Ens.Práctico</v>
          </cell>
          <cell r="D65">
            <v>1811.379690888496</v>
          </cell>
          <cell r="E65">
            <v>2101.2004414306552</v>
          </cell>
          <cell r="F65">
            <v>2137.4280352484252</v>
          </cell>
          <cell r="G65">
            <v>2137.4280352484252</v>
          </cell>
          <cell r="H65">
            <v>2137.4280352484252</v>
          </cell>
          <cell r="I65">
            <v>2227.9970197928501</v>
          </cell>
          <cell r="J65">
            <v>2227.9970197928501</v>
          </cell>
        </row>
        <row r="66">
          <cell r="C66" t="str">
            <v>223 - Jefe Precept. 1ra.Cat</v>
          </cell>
          <cell r="D66">
            <v>3759.5</v>
          </cell>
          <cell r="E66">
            <v>4361.0199999999995</v>
          </cell>
          <cell r="F66">
            <v>4436.2099999999991</v>
          </cell>
          <cell r="G66">
            <v>4436.2099999999991</v>
          </cell>
          <cell r="H66">
            <v>4981</v>
          </cell>
          <cell r="I66">
            <v>5148.25</v>
          </cell>
          <cell r="J66">
            <v>5148.25</v>
          </cell>
        </row>
        <row r="67">
          <cell r="C67" t="str">
            <v>224 - Ayudante Trab.Pract.</v>
          </cell>
          <cell r="D67">
            <v>2117.1436107277646</v>
          </cell>
          <cell r="E67">
            <v>2455.8865884442066</v>
          </cell>
          <cell r="F67">
            <v>2498.229460658762</v>
          </cell>
          <cell r="G67">
            <v>2498.229460658762</v>
          </cell>
          <cell r="H67">
            <v>2498.23</v>
          </cell>
          <cell r="I67">
            <v>2604.0866411951502</v>
          </cell>
          <cell r="J67">
            <v>2604.0866411951502</v>
          </cell>
        </row>
        <row r="68">
          <cell r="C68" t="str">
            <v>Vice Rector Escuela Artes</v>
          </cell>
          <cell r="D68">
            <v>2791.4260116363193</v>
          </cell>
          <cell r="E68">
            <v>3238.0541734981302</v>
          </cell>
          <cell r="F68">
            <v>3293.8826937308568</v>
          </cell>
          <cell r="G68">
            <v>3293.8826937308568</v>
          </cell>
          <cell r="H68">
            <v>3293.8826937308572</v>
          </cell>
          <cell r="I68">
            <v>3433.4539943126733</v>
          </cell>
          <cell r="J68">
            <v>3433.4539943126733</v>
          </cell>
        </row>
        <row r="69">
          <cell r="C69" t="str">
            <v>226 - Bibliotec. Ens.Super</v>
          </cell>
          <cell r="D69">
            <v>2960.159195295746</v>
          </cell>
          <cell r="E69">
            <v>3433.7846665430652</v>
          </cell>
          <cell r="F69">
            <v>3492.9878504489802</v>
          </cell>
          <cell r="G69">
            <v>3492.9878504489802</v>
          </cell>
          <cell r="H69">
            <v>3492.9878504489802</v>
          </cell>
          <cell r="I69">
            <v>3640.9958102137675</v>
          </cell>
          <cell r="J69">
            <v>3640.9958102137675</v>
          </cell>
        </row>
        <row r="70">
          <cell r="C70" t="str">
            <v>227 - Precep.</v>
          </cell>
          <cell r="D70">
            <v>3133</v>
          </cell>
          <cell r="E70">
            <v>3634.2799999999997</v>
          </cell>
          <cell r="F70">
            <v>3696.9399999999996</v>
          </cell>
          <cell r="G70">
            <v>3696.9399999999996</v>
          </cell>
          <cell r="H70">
            <v>4150.75</v>
          </cell>
          <cell r="I70">
            <v>4290.25</v>
          </cell>
          <cell r="J70">
            <v>4290.25</v>
          </cell>
        </row>
        <row r="71">
          <cell r="C71" t="str">
            <v>228 - Hs. Catedra Terciari</v>
          </cell>
          <cell r="D71">
            <v>257.63954800000005</v>
          </cell>
          <cell r="E71">
            <v>298.86187568000003</v>
          </cell>
          <cell r="F71">
            <v>304.01466664000003</v>
          </cell>
          <cell r="G71">
            <v>304.01466664000003</v>
          </cell>
          <cell r="H71">
            <v>307.38870200000002</v>
          </cell>
          <cell r="I71">
            <v>317.71588500000001</v>
          </cell>
          <cell r="J71">
            <v>317.71588500000001</v>
          </cell>
        </row>
        <row r="72">
          <cell r="C72" t="str">
            <v>229 - Hs. Cat. Niv. Sec.</v>
          </cell>
          <cell r="D72">
            <v>206.11030500000001</v>
          </cell>
          <cell r="E72">
            <v>239.08795380000001</v>
          </cell>
          <cell r="F72">
            <v>243.21015990000001</v>
          </cell>
          <cell r="G72">
            <v>243.21015990000001</v>
          </cell>
          <cell r="H72">
            <v>245.91229500000003</v>
          </cell>
          <cell r="I72">
            <v>254.17270800000003</v>
          </cell>
          <cell r="J72">
            <v>254.17270800000003</v>
          </cell>
        </row>
        <row r="73">
          <cell r="C73" t="str">
            <v>230 - Hs. Cat. Inherentes</v>
          </cell>
          <cell r="D73">
            <v>2473.32366</v>
          </cell>
          <cell r="E73">
            <v>2869.0554456</v>
          </cell>
          <cell r="F73">
            <v>2918.5219188000001</v>
          </cell>
          <cell r="G73">
            <v>2918.5219188000001</v>
          </cell>
          <cell r="H73">
            <v>2950.92</v>
          </cell>
          <cell r="I73">
            <v>3050.04</v>
          </cell>
          <cell r="J73">
            <v>3050.04</v>
          </cell>
        </row>
        <row r="74">
          <cell r="C74" t="str">
            <v>Rector Educación Artística</v>
          </cell>
          <cell r="D74">
            <v>2660.0747906002362</v>
          </cell>
          <cell r="E74">
            <v>3085.6867570962736</v>
          </cell>
          <cell r="F74">
            <v>3138.8882529082784</v>
          </cell>
          <cell r="G74">
            <v>3138.8882529082784</v>
          </cell>
          <cell r="H74">
            <v>3138.8882529082784</v>
          </cell>
          <cell r="I74">
            <v>3271.8919924382903</v>
          </cell>
          <cell r="J74">
            <v>3271.8919924382903</v>
          </cell>
        </row>
        <row r="75">
          <cell r="C75" t="str">
            <v>Jefe Equipo Tec.Pedagógico</v>
          </cell>
          <cell r="D75">
            <v>4378.5126049682331</v>
          </cell>
          <cell r="E75">
            <v>5079.0746217631504</v>
          </cell>
          <cell r="F75">
            <v>5166.6448738625149</v>
          </cell>
          <cell r="G75">
            <v>5166.6448738625149</v>
          </cell>
          <cell r="H75">
            <v>5166.6448738625149</v>
          </cell>
          <cell r="I75">
            <v>5385.5705041109268</v>
          </cell>
          <cell r="J75">
            <v>5385.5705041109268</v>
          </cell>
        </row>
        <row r="76">
          <cell r="C76" t="str">
            <v>233 - Secret. 1ra Cat.</v>
          </cell>
          <cell r="D76">
            <v>5458.9548560619896</v>
          </cell>
          <cell r="E76">
            <v>6332.3876330319072</v>
          </cell>
          <cell r="F76">
            <v>6441.5667301531466</v>
          </cell>
          <cell r="G76">
            <v>6441.5667301531466</v>
          </cell>
          <cell r="H76">
            <v>6441.5667301531494</v>
          </cell>
          <cell r="I76">
            <v>6714.5144729562489</v>
          </cell>
          <cell r="J76">
            <v>6714.5144729562489</v>
          </cell>
        </row>
        <row r="77">
          <cell r="C77" t="str">
            <v>Prosecretario Nivel Superior</v>
          </cell>
          <cell r="D77">
            <v>2161.2199131301413</v>
          </cell>
          <cell r="E77">
            <v>2507.0150992309636</v>
          </cell>
          <cell r="F77">
            <v>2550.2394974935664</v>
          </cell>
          <cell r="G77">
            <v>2550.2394974935664</v>
          </cell>
          <cell r="H77">
            <v>2550.2394974935664</v>
          </cell>
          <cell r="I77">
            <v>2658.3004931500736</v>
          </cell>
          <cell r="J77">
            <v>2658.3004931500736</v>
          </cell>
        </row>
        <row r="78">
          <cell r="C78" t="str">
            <v>235 - Jefe T.Pract.T.C.EC</v>
          </cell>
          <cell r="D78">
            <v>2686.3858789380029</v>
          </cell>
          <cell r="E78">
            <v>3116.2076195680829</v>
          </cell>
          <cell r="F78">
            <v>3169.9353371468428</v>
          </cell>
          <cell r="G78">
            <v>3169.9353371468428</v>
          </cell>
          <cell r="H78">
            <v>3169.9353371468428</v>
          </cell>
          <cell r="I78">
            <v>3304.2546310937437</v>
          </cell>
          <cell r="J78">
            <v>3304.2546310937437</v>
          </cell>
        </row>
        <row r="79">
          <cell r="C79" t="str">
            <v>236 - Profesor T.P. (1)</v>
          </cell>
          <cell r="D79">
            <v>6183.30915</v>
          </cell>
          <cell r="E79">
            <v>7172.6386139999995</v>
          </cell>
          <cell r="F79">
            <v>7296.3047969999998</v>
          </cell>
          <cell r="G79">
            <v>7296.3047969999998</v>
          </cell>
          <cell r="H79">
            <v>7377.3</v>
          </cell>
          <cell r="I79">
            <v>7625.0999999999995</v>
          </cell>
          <cell r="J79">
            <v>7625.0999999999995</v>
          </cell>
        </row>
        <row r="80">
          <cell r="C80" t="str">
            <v>237 - Profesor T.P. (2)</v>
          </cell>
          <cell r="D80">
            <v>4946.64732</v>
          </cell>
          <cell r="E80">
            <v>5738.1108912</v>
          </cell>
          <cell r="F80">
            <v>5837.0438376000002</v>
          </cell>
          <cell r="G80">
            <v>5837.0438376000002</v>
          </cell>
          <cell r="H80">
            <v>5901.84</v>
          </cell>
          <cell r="I80">
            <v>6100.08</v>
          </cell>
          <cell r="J80">
            <v>6100.08</v>
          </cell>
        </row>
        <row r="81">
          <cell r="C81" t="str">
            <v>238 - Profesor T.P. (3)</v>
          </cell>
          <cell r="D81">
            <v>3709.98549</v>
          </cell>
          <cell r="E81">
            <v>4303.5831683999995</v>
          </cell>
          <cell r="F81">
            <v>4377.7828781999997</v>
          </cell>
          <cell r="G81">
            <v>4377.7828781999997</v>
          </cell>
          <cell r="H81">
            <v>4426.38</v>
          </cell>
          <cell r="I81">
            <v>4575.0599999999995</v>
          </cell>
          <cell r="J81">
            <v>4575.0599999999995</v>
          </cell>
        </row>
        <row r="82">
          <cell r="C82" t="str">
            <v>239 - Profesor T.P. (4)</v>
          </cell>
          <cell r="D82">
            <v>2531.424371174086</v>
          </cell>
          <cell r="E82">
            <v>2936.4522705619397</v>
          </cell>
          <cell r="F82">
            <v>2987.0807579854213</v>
          </cell>
          <cell r="G82">
            <v>2987.0807579854213</v>
          </cell>
          <cell r="H82">
            <v>2987.0807579854222</v>
          </cell>
          <cell r="I82">
            <v>3050.04</v>
          </cell>
          <cell r="J82">
            <v>3050.04</v>
          </cell>
        </row>
        <row r="83">
          <cell r="C83" t="str">
            <v>240 - Prosecretario 1ra Cat</v>
          </cell>
          <cell r="D83">
            <v>4139.5</v>
          </cell>
          <cell r="E83">
            <v>4801.82</v>
          </cell>
          <cell r="F83">
            <v>4884.6099999999997</v>
          </cell>
          <cell r="G83">
            <v>4884.6099999999997</v>
          </cell>
          <cell r="H83">
            <v>5529.5</v>
          </cell>
          <cell r="I83">
            <v>5715.25</v>
          </cell>
          <cell r="J83">
            <v>5715.25</v>
          </cell>
        </row>
        <row r="84">
          <cell r="C84" t="str">
            <v>241 - Auxiliar Docente</v>
          </cell>
          <cell r="D84">
            <v>3478</v>
          </cell>
          <cell r="E84">
            <v>4034.4799999999996</v>
          </cell>
          <cell r="F84">
            <v>4104.04</v>
          </cell>
          <cell r="G84">
            <v>4104.04</v>
          </cell>
          <cell r="H84">
            <v>4149.5</v>
          </cell>
          <cell r="I84">
            <v>4289</v>
          </cell>
          <cell r="J84">
            <v>4289</v>
          </cell>
        </row>
        <row r="85">
          <cell r="C85" t="str">
            <v>242 - Ayud.Gab. Psicop.</v>
          </cell>
          <cell r="D85">
            <v>3297.7648800000002</v>
          </cell>
          <cell r="E85">
            <v>3825.4072608000001</v>
          </cell>
          <cell r="F85">
            <v>3891.3625584000001</v>
          </cell>
          <cell r="G85">
            <v>3891.3625584000001</v>
          </cell>
          <cell r="H85">
            <v>3934.56</v>
          </cell>
          <cell r="I85">
            <v>4066.72</v>
          </cell>
          <cell r="J85">
            <v>4066.72</v>
          </cell>
        </row>
        <row r="86">
          <cell r="C86" t="str">
            <v>301 - Director de 1ra D.E.</v>
          </cell>
          <cell r="D86">
            <v>12179.7</v>
          </cell>
          <cell r="E86">
            <v>14128.451999999999</v>
          </cell>
          <cell r="F86">
            <v>14372.045999999998</v>
          </cell>
          <cell r="G86">
            <v>14372.045999999998</v>
          </cell>
          <cell r="H86">
            <v>16269.75</v>
          </cell>
          <cell r="I86">
            <v>16816.05</v>
          </cell>
          <cell r="J86">
            <v>16816.05</v>
          </cell>
        </row>
        <row r="87">
          <cell r="C87" t="str">
            <v>302 - Vicedirector 1ra D.E.</v>
          </cell>
          <cell r="D87">
            <v>10746.9</v>
          </cell>
          <cell r="E87">
            <v>12466.403999999999</v>
          </cell>
          <cell r="F87">
            <v>12681.341999999999</v>
          </cell>
          <cell r="G87">
            <v>12681.341999999999</v>
          </cell>
          <cell r="H87">
            <v>14355.449999999999</v>
          </cell>
          <cell r="I87">
            <v>14837.85</v>
          </cell>
          <cell r="J87">
            <v>14837.85</v>
          </cell>
        </row>
        <row r="88">
          <cell r="C88" t="str">
            <v>Regente de 1º D.E</v>
          </cell>
          <cell r="D88">
            <v>7429.5</v>
          </cell>
          <cell r="E88">
            <v>8618.2199999999993</v>
          </cell>
          <cell r="F88">
            <v>8766.81</v>
          </cell>
          <cell r="G88">
            <v>8766.81</v>
          </cell>
          <cell r="H88">
            <v>9924.2999999999993</v>
          </cell>
          <cell r="I88">
            <v>10257.75</v>
          </cell>
          <cell r="J88">
            <v>10257.75</v>
          </cell>
        </row>
        <row r="89">
          <cell r="C89" t="str">
            <v>304 - Subrregente 1ra D.E.</v>
          </cell>
          <cell r="D89">
            <v>6767.0999999999995</v>
          </cell>
          <cell r="E89">
            <v>7849.8359999999984</v>
          </cell>
          <cell r="F89">
            <v>7985.1779999999981</v>
          </cell>
          <cell r="G89">
            <v>7985.1779999999981</v>
          </cell>
          <cell r="H89">
            <v>9095.85</v>
          </cell>
          <cell r="I89">
            <v>9401.4</v>
          </cell>
          <cell r="J89">
            <v>9401.4</v>
          </cell>
        </row>
        <row r="90">
          <cell r="C90" t="str">
            <v>305 - Subrregente de 1ra</v>
          </cell>
          <cell r="D90">
            <v>4105.3739999999998</v>
          </cell>
          <cell r="E90">
            <v>4762.2338399999999</v>
          </cell>
          <cell r="F90">
            <v>4844.3413199999995</v>
          </cell>
          <cell r="G90">
            <v>4844.3413199999995</v>
          </cell>
          <cell r="H90">
            <v>5518.1490000000003</v>
          </cell>
          <cell r="I90">
            <v>5703.5159999999996</v>
          </cell>
          <cell r="J90">
            <v>5703.5159999999996</v>
          </cell>
        </row>
        <row r="91">
          <cell r="C91" t="str">
            <v>306 - Secretario de 1ra D.E.</v>
          </cell>
          <cell r="D91">
            <v>8167.5</v>
          </cell>
          <cell r="E91">
            <v>9474.2999999999993</v>
          </cell>
          <cell r="F91">
            <v>9637.65</v>
          </cell>
          <cell r="G91">
            <v>9637.65</v>
          </cell>
          <cell r="H91">
            <v>10910.25</v>
          </cell>
          <cell r="I91">
            <v>11276.55</v>
          </cell>
          <cell r="J91">
            <v>11276.55</v>
          </cell>
        </row>
        <row r="92">
          <cell r="C92" t="str">
            <v>Jefe Dpto D.E</v>
          </cell>
          <cell r="D92">
            <v>2794.5253409278362</v>
          </cell>
          <cell r="E92">
            <v>3241.6493954762896</v>
          </cell>
          <cell r="F92">
            <v>3297.5399022948463</v>
          </cell>
          <cell r="G92">
            <v>3297.5399022948463</v>
          </cell>
          <cell r="H92">
            <v>3297.5399022948463</v>
          </cell>
          <cell r="I92">
            <v>3437.2661693412383</v>
          </cell>
          <cell r="J92">
            <v>3437.2661693412383</v>
          </cell>
        </row>
        <row r="93">
          <cell r="C93" t="str">
            <v>Jefe Gabinete Psicoped. D.E</v>
          </cell>
          <cell r="D93">
            <v>2818.0857290819381</v>
          </cell>
          <cell r="E93">
            <v>3268.9794457350481</v>
          </cell>
          <cell r="F93">
            <v>3325.3411603166869</v>
          </cell>
          <cell r="G93">
            <v>3325.3411603166869</v>
          </cell>
          <cell r="H93">
            <v>3325.3411603166869</v>
          </cell>
          <cell r="I93">
            <v>3466.2454467707839</v>
          </cell>
          <cell r="J93">
            <v>3466.2454467707839</v>
          </cell>
        </row>
        <row r="94">
          <cell r="C94" t="str">
            <v>Gabinetista D.E</v>
          </cell>
          <cell r="D94">
            <v>2739.5328167730354</v>
          </cell>
          <cell r="E94">
            <v>3177.8580674567206</v>
          </cell>
          <cell r="F94">
            <v>3232.6487237921815</v>
          </cell>
          <cell r="G94">
            <v>3232.6487237921815</v>
          </cell>
          <cell r="H94">
            <v>3232.6487237921815</v>
          </cell>
          <cell r="I94">
            <v>3369.6253646308337</v>
          </cell>
          <cell r="J94">
            <v>3369.6253646308337</v>
          </cell>
        </row>
        <row r="95">
          <cell r="C95" t="str">
            <v>Asesor Pedagógico</v>
          </cell>
          <cell r="D95">
            <v>1926.8502777671581</v>
          </cell>
          <cell r="E95">
            <v>2235.1463222099032</v>
          </cell>
          <cell r="F95">
            <v>2273.6833277652463</v>
          </cell>
          <cell r="G95">
            <v>2273.6833277652463</v>
          </cell>
          <cell r="H95">
            <v>2273.6833277652463</v>
          </cell>
          <cell r="I95">
            <v>2370.0258416536044</v>
          </cell>
          <cell r="J95">
            <v>2370.0258416536044</v>
          </cell>
        </row>
        <row r="96">
          <cell r="C96" t="str">
            <v>311 - Jefe Precept. 1ra D.E.</v>
          </cell>
          <cell r="D96">
            <v>6767.0999999999995</v>
          </cell>
          <cell r="E96">
            <v>7849.8359999999984</v>
          </cell>
          <cell r="F96">
            <v>7985.1779999999981</v>
          </cell>
          <cell r="G96">
            <v>7985.1779999999981</v>
          </cell>
          <cell r="H96">
            <v>8965.8000000000011</v>
          </cell>
          <cell r="I96">
            <v>9266.85</v>
          </cell>
          <cell r="J96">
            <v>9266.85</v>
          </cell>
        </row>
        <row r="97">
          <cell r="C97" t="str">
            <v>Jefe Preceptores 1°</v>
          </cell>
          <cell r="D97">
            <v>4105.3739999999998</v>
          </cell>
          <cell r="E97">
            <v>4762.2338399999999</v>
          </cell>
          <cell r="F97">
            <v>4844.3413199999995</v>
          </cell>
          <cell r="G97">
            <v>4844.3413199999995</v>
          </cell>
          <cell r="H97">
            <v>5439.2520000000004</v>
          </cell>
          <cell r="I97">
            <v>5621.8890000000001</v>
          </cell>
          <cell r="J97">
            <v>5621.8890000000001</v>
          </cell>
        </row>
        <row r="98">
          <cell r="C98" t="str">
            <v>Ayud.GabinetePráctico D.E</v>
          </cell>
          <cell r="D98">
            <v>6260.4000000000005</v>
          </cell>
          <cell r="E98">
            <v>7262.0640000000003</v>
          </cell>
          <cell r="F98">
            <v>7387.2719999999999</v>
          </cell>
          <cell r="G98">
            <v>7387.2719999999999</v>
          </cell>
          <cell r="H98">
            <v>7469.0999999999995</v>
          </cell>
          <cell r="I98">
            <v>7720.2</v>
          </cell>
          <cell r="J98">
            <v>7720.2</v>
          </cell>
        </row>
        <row r="99">
          <cell r="C99" t="str">
            <v>314 - Ayud.Gab.Pract.</v>
          </cell>
          <cell r="D99">
            <v>2698.1523591686309</v>
          </cell>
          <cell r="E99">
            <v>3129.8567366356115</v>
          </cell>
          <cell r="F99">
            <v>3183.819783818984</v>
          </cell>
          <cell r="G99">
            <v>3183.819783818984</v>
          </cell>
          <cell r="H99">
            <v>3183.819783818984</v>
          </cell>
          <cell r="I99">
            <v>3318.7274017774162</v>
          </cell>
          <cell r="J99">
            <v>3318.7274017774162</v>
          </cell>
        </row>
        <row r="100">
          <cell r="C100" t="str">
            <v>Bibliotecario D.E</v>
          </cell>
          <cell r="D100">
            <v>2698.9398313620081</v>
          </cell>
          <cell r="E100">
            <v>3130.7702043799291</v>
          </cell>
          <cell r="F100">
            <v>3184.7490010071692</v>
          </cell>
          <cell r="G100">
            <v>3184.7490010071692</v>
          </cell>
          <cell r="H100">
            <v>3184.7490010071692</v>
          </cell>
          <cell r="I100">
            <v>3319.6959925752699</v>
          </cell>
          <cell r="J100">
            <v>3319.6959925752699</v>
          </cell>
        </row>
        <row r="101">
          <cell r="C101" t="str">
            <v>316 - Preceptor D.E.</v>
          </cell>
          <cell r="D101">
            <v>5639.4</v>
          </cell>
          <cell r="E101">
            <v>6541.7039999999988</v>
          </cell>
          <cell r="F101">
            <v>6654.4919999999984</v>
          </cell>
          <cell r="G101">
            <v>6654.4919999999984</v>
          </cell>
          <cell r="H101">
            <v>7471.35</v>
          </cell>
          <cell r="I101">
            <v>7722.4500000000007</v>
          </cell>
          <cell r="J101">
            <v>7722.4500000000007</v>
          </cell>
        </row>
        <row r="102">
          <cell r="C102" t="str">
            <v>317 - Preceptor.</v>
          </cell>
          <cell r="D102">
            <v>3421.2359999999999</v>
          </cell>
          <cell r="E102">
            <v>3968.6337599999997</v>
          </cell>
          <cell r="F102">
            <v>4037.0584799999997</v>
          </cell>
          <cell r="G102">
            <v>4037.0584799999997</v>
          </cell>
          <cell r="H102">
            <v>4532.6190000000006</v>
          </cell>
          <cell r="I102">
            <v>4684.9530000000004</v>
          </cell>
          <cell r="J102">
            <v>4684.9530000000004</v>
          </cell>
        </row>
        <row r="103">
          <cell r="C103" t="str">
            <v>318 - Hs. Catedra Esc. Com</v>
          </cell>
          <cell r="D103">
            <v>206.11030500000001</v>
          </cell>
          <cell r="E103">
            <v>239.08795380000001</v>
          </cell>
          <cell r="F103">
            <v>243.21015990000001</v>
          </cell>
          <cell r="G103">
            <v>243.21015990000001</v>
          </cell>
          <cell r="H103">
            <v>245.91229500000003</v>
          </cell>
          <cell r="I103">
            <v>254.17270800000003</v>
          </cell>
          <cell r="J103">
            <v>254.17270800000003</v>
          </cell>
        </row>
        <row r="104">
          <cell r="C104" t="str">
            <v>319 - Hs Catedra Inherente</v>
          </cell>
          <cell r="D104">
            <v>2473.32366</v>
          </cell>
          <cell r="E104">
            <v>2869.0554456</v>
          </cell>
          <cell r="F104">
            <v>2918.5219188000001</v>
          </cell>
          <cell r="G104">
            <v>2918.5219188000001</v>
          </cell>
          <cell r="H104">
            <v>2950.92</v>
          </cell>
          <cell r="I104">
            <v>3050.04</v>
          </cell>
          <cell r="J104">
            <v>3050.04</v>
          </cell>
        </row>
        <row r="105">
          <cell r="C105" t="str">
            <v>320 - Jefe-Coor.-Dir.Dep.</v>
          </cell>
          <cell r="H105">
            <v>258.19957600000004</v>
          </cell>
          <cell r="I105">
            <v>266.87334300000003</v>
          </cell>
          <cell r="J105">
            <v>266.87334300000003</v>
          </cell>
        </row>
        <row r="110">
          <cell r="C110" t="str">
            <v>401 - Rector Univ.</v>
          </cell>
          <cell r="D110">
            <v>20420.7557323</v>
          </cell>
          <cell r="E110">
            <v>23610.169000000002</v>
          </cell>
          <cell r="F110">
            <v>24013.858</v>
          </cell>
          <cell r="G110">
            <v>24013.858</v>
          </cell>
          <cell r="H110">
            <v>24315.489000000005</v>
          </cell>
          <cell r="I110">
            <v>25121.987000000001</v>
          </cell>
          <cell r="J110">
            <v>25121.987000000001</v>
          </cell>
        </row>
        <row r="111">
          <cell r="C111" t="str">
            <v>402 - Vicerrector Univ. D.E.</v>
          </cell>
          <cell r="D111">
            <v>18564.323392999999</v>
          </cell>
          <cell r="E111">
            <v>21463.79</v>
          </cell>
          <cell r="F111">
            <v>21830.78</v>
          </cell>
          <cell r="G111">
            <v>21830.78</v>
          </cell>
          <cell r="H111">
            <v>22104.99</v>
          </cell>
          <cell r="I111">
            <v>22838.17</v>
          </cell>
          <cell r="J111">
            <v>22838.17</v>
          </cell>
        </row>
        <row r="112">
          <cell r="C112" t="str">
            <v>Vice-Rector de Universidad   T.C</v>
          </cell>
          <cell r="D112">
            <v>12995.026375099998</v>
          </cell>
          <cell r="E112">
            <v>15024.653</v>
          </cell>
          <cell r="F112">
            <v>15281.545999999998</v>
          </cell>
          <cell r="G112">
            <v>15281.545999999998</v>
          </cell>
          <cell r="H112">
            <v>15473.493</v>
          </cell>
          <cell r="I112">
            <v>15986.718999999997</v>
          </cell>
          <cell r="J112">
            <v>15986.718999999997</v>
          </cell>
        </row>
        <row r="113">
          <cell r="C113" t="str">
            <v>Vice-Rector de Universidad   T.P</v>
          </cell>
          <cell r="D113">
            <v>9282.1616964999994</v>
          </cell>
          <cell r="E113">
            <v>10731.895</v>
          </cell>
          <cell r="F113">
            <v>10915.39</v>
          </cell>
          <cell r="G113">
            <v>10915.39</v>
          </cell>
          <cell r="H113">
            <v>11052.495000000001</v>
          </cell>
          <cell r="I113">
            <v>11419.084999999999</v>
          </cell>
          <cell r="J113">
            <v>11419.084999999999</v>
          </cell>
        </row>
        <row r="114">
          <cell r="C114" t="str">
            <v>405 - Secretario Univ. D.E.</v>
          </cell>
          <cell r="D114">
            <v>17636.107223349998</v>
          </cell>
          <cell r="E114">
            <v>20390.6005</v>
          </cell>
          <cell r="F114">
            <v>20739.240999999998</v>
          </cell>
          <cell r="G114">
            <v>20739.240999999998</v>
          </cell>
          <cell r="H114">
            <v>20999.7405</v>
          </cell>
          <cell r="I114">
            <v>21696.261499999997</v>
          </cell>
          <cell r="J114">
            <v>21696.261499999997</v>
          </cell>
        </row>
        <row r="115">
          <cell r="C115" t="str">
            <v>406 - Secretario Univ. T.C.</v>
          </cell>
          <cell r="D115">
            <v>12345.275056344997</v>
          </cell>
          <cell r="E115">
            <v>14273.42035</v>
          </cell>
          <cell r="F115">
            <v>14517.468699999998</v>
          </cell>
          <cell r="G115">
            <v>14517.468699999998</v>
          </cell>
          <cell r="H115">
            <v>14699.81835</v>
          </cell>
          <cell r="I115">
            <v>15187.383049999997</v>
          </cell>
          <cell r="J115">
            <v>15187.383049999997</v>
          </cell>
        </row>
        <row r="116">
          <cell r="C116" t="str">
            <v>Secretario de Universidad  T.P</v>
          </cell>
          <cell r="D116">
            <v>8818.053611674999</v>
          </cell>
          <cell r="E116">
            <v>10195.30025</v>
          </cell>
          <cell r="F116">
            <v>10369.620499999999</v>
          </cell>
          <cell r="G116">
            <v>10369.620499999999</v>
          </cell>
          <cell r="H116">
            <v>10499.87025</v>
          </cell>
          <cell r="I116">
            <v>10848.130749999998</v>
          </cell>
          <cell r="J116">
            <v>10848.130749999998</v>
          </cell>
        </row>
        <row r="117">
          <cell r="C117" t="str">
            <v>408 - Decano  Facultad D.E.</v>
          </cell>
          <cell r="D117">
            <v>18564.323392999999</v>
          </cell>
          <cell r="E117">
            <v>21463.79</v>
          </cell>
          <cell r="F117">
            <v>21830.78</v>
          </cell>
          <cell r="G117">
            <v>21830.78</v>
          </cell>
          <cell r="H117">
            <v>22104.99</v>
          </cell>
          <cell r="I117">
            <v>22838.17</v>
          </cell>
          <cell r="J117">
            <v>22838.17</v>
          </cell>
        </row>
        <row r="118">
          <cell r="C118" t="str">
            <v>409 - Decano Facultad T.C.</v>
          </cell>
          <cell r="D118">
            <v>12995.026375099998</v>
          </cell>
          <cell r="E118">
            <v>15024.653</v>
          </cell>
          <cell r="F118">
            <v>15281.545999999998</v>
          </cell>
          <cell r="G118">
            <v>15281.545999999998</v>
          </cell>
          <cell r="H118">
            <v>15473.493</v>
          </cell>
          <cell r="I118">
            <v>15986.718999999997</v>
          </cell>
          <cell r="J118">
            <v>15986.718999999997</v>
          </cell>
        </row>
        <row r="119">
          <cell r="C119" t="str">
            <v>410 - Decano Facultad T.P.</v>
          </cell>
          <cell r="D119">
            <v>9282.1616964999994</v>
          </cell>
          <cell r="E119">
            <v>10731.895</v>
          </cell>
          <cell r="F119">
            <v>10915.39</v>
          </cell>
          <cell r="G119">
            <v>10915.39</v>
          </cell>
          <cell r="H119">
            <v>11052.495000000001</v>
          </cell>
          <cell r="I119">
            <v>11419.084999999999</v>
          </cell>
          <cell r="J119">
            <v>11419.084999999999</v>
          </cell>
        </row>
        <row r="120">
          <cell r="C120" t="str">
            <v>411 - Vicedecano Fac. D.E.</v>
          </cell>
          <cell r="D120">
            <v>15779.674884049999</v>
          </cell>
          <cell r="E120">
            <v>18244.2215</v>
          </cell>
          <cell r="F120">
            <v>18556.162999999997</v>
          </cell>
          <cell r="G120">
            <v>18556.162999999997</v>
          </cell>
          <cell r="H120">
            <v>18789.2415</v>
          </cell>
          <cell r="I120">
            <v>19412.444499999998</v>
          </cell>
          <cell r="J120">
            <v>19412.444499999998</v>
          </cell>
        </row>
        <row r="121">
          <cell r="C121" t="str">
            <v>412 - Vicedecano Fac. T.C.</v>
          </cell>
          <cell r="D121">
            <v>11045.772418834998</v>
          </cell>
          <cell r="E121">
            <v>12770.955049999999</v>
          </cell>
          <cell r="F121">
            <v>12989.314099999998</v>
          </cell>
          <cell r="G121">
            <v>12989.314099999998</v>
          </cell>
          <cell r="H121">
            <v>13152.46905</v>
          </cell>
          <cell r="I121">
            <v>13588.711149999997</v>
          </cell>
          <cell r="J121">
            <v>13588.711149999997</v>
          </cell>
        </row>
        <row r="122">
          <cell r="C122" t="str">
            <v>413 - Vicedecano Fac. T.P.</v>
          </cell>
          <cell r="D122">
            <v>7889.8374420249993</v>
          </cell>
          <cell r="E122">
            <v>9122.1107499999998</v>
          </cell>
          <cell r="F122">
            <v>9278.0814999999984</v>
          </cell>
          <cell r="G122">
            <v>9278.0814999999984</v>
          </cell>
          <cell r="H122">
            <v>9394.62075</v>
          </cell>
          <cell r="I122">
            <v>9706.2222499999989</v>
          </cell>
          <cell r="J122">
            <v>9706.2222499999989</v>
          </cell>
        </row>
        <row r="123">
          <cell r="C123" t="str">
            <v>414 - Secretario Fac. D.E.</v>
          </cell>
          <cell r="D123">
            <v>13923.242544749999</v>
          </cell>
          <cell r="E123">
            <v>16097.842500000001</v>
          </cell>
          <cell r="F123">
            <v>16373.084999999999</v>
          </cell>
          <cell r="G123">
            <v>16373.084999999999</v>
          </cell>
          <cell r="H123">
            <v>16578.7425</v>
          </cell>
          <cell r="I123">
            <v>17128.627499999999</v>
          </cell>
          <cell r="J123">
            <v>17128.627499999999</v>
          </cell>
        </row>
        <row r="124">
          <cell r="C124" t="str">
            <v>415 - Secretario Fac. T.C.</v>
          </cell>
          <cell r="D124">
            <v>9746.2697813249979</v>
          </cell>
          <cell r="E124">
            <v>11268.489750000001</v>
          </cell>
          <cell r="F124">
            <v>11461.159499999998</v>
          </cell>
          <cell r="G124">
            <v>11461.159499999998</v>
          </cell>
          <cell r="H124">
            <v>11605.11975</v>
          </cell>
          <cell r="I124">
            <v>11990.039249999998</v>
          </cell>
          <cell r="J124">
            <v>11990.039249999998</v>
          </cell>
        </row>
        <row r="125">
          <cell r="C125" t="str">
            <v>416 - Secretario Fac. T.P.</v>
          </cell>
          <cell r="D125">
            <v>6961.6212723749995</v>
          </cell>
          <cell r="E125">
            <v>8048.9212500000003</v>
          </cell>
          <cell r="F125">
            <v>8186.5424999999996</v>
          </cell>
          <cell r="G125">
            <v>8186.5424999999996</v>
          </cell>
          <cell r="H125">
            <v>8289.3712500000001</v>
          </cell>
          <cell r="I125">
            <v>8564.3137499999993</v>
          </cell>
          <cell r="J125">
            <v>8564.3137499999993</v>
          </cell>
        </row>
        <row r="126">
          <cell r="C126" t="str">
            <v xml:space="preserve">101 - Profesor Titular D.E. </v>
          </cell>
          <cell r="D126">
            <v>8357.2480742592597</v>
          </cell>
          <cell r="E126">
            <v>9675.1887999999999</v>
          </cell>
          <cell r="F126">
            <v>9842.0024000000012</v>
          </cell>
          <cell r="G126">
            <v>9842.0024000000012</v>
          </cell>
          <cell r="H126">
            <v>9966.2785320000003</v>
          </cell>
          <cell r="I126">
            <v>10299.905732000001</v>
          </cell>
          <cell r="J126">
            <v>10299.905732000001</v>
          </cell>
        </row>
        <row r="127">
          <cell r="C127" t="str">
            <v>102 - Profesor Titular D.S E.</v>
          </cell>
          <cell r="D127">
            <v>4175.1795492592591</v>
          </cell>
          <cell r="E127">
            <v>4837.5944</v>
          </cell>
          <cell r="F127">
            <v>4921.0012000000006</v>
          </cell>
          <cell r="G127">
            <v>4921.0012000000006</v>
          </cell>
          <cell r="H127">
            <v>4983.1392660000001</v>
          </cell>
          <cell r="I127">
            <v>5149.9528660000005</v>
          </cell>
          <cell r="J127">
            <v>5149.9528660000005</v>
          </cell>
        </row>
        <row r="128">
          <cell r="C128" t="str">
            <v>103 - Profesor Titular D.S.</v>
          </cell>
          <cell r="D128">
            <v>2086.6943533333333</v>
          </cell>
          <cell r="E128">
            <v>2418.7972</v>
          </cell>
          <cell r="F128">
            <v>2460.5006000000003</v>
          </cell>
          <cell r="G128">
            <v>2460.5006000000003</v>
          </cell>
          <cell r="H128">
            <v>2491.5696330000001</v>
          </cell>
          <cell r="I128">
            <v>2574.9764330000003</v>
          </cell>
          <cell r="J128">
            <v>2574.9764330000003</v>
          </cell>
        </row>
        <row r="129">
          <cell r="C129" t="str">
            <v>105 - Profesor Asociado D.E.</v>
          </cell>
          <cell r="D129">
            <v>7508.6123074074076</v>
          </cell>
          <cell r="E129">
            <v>8691.880000000001</v>
          </cell>
          <cell r="F129">
            <v>8841.74</v>
          </cell>
          <cell r="G129">
            <v>8841.74</v>
          </cell>
          <cell r="H129">
            <v>8947.3912999999993</v>
          </cell>
          <cell r="I129">
            <v>9247.1113000000005</v>
          </cell>
          <cell r="J129">
            <v>9247.1113000000005</v>
          </cell>
        </row>
        <row r="130">
          <cell r="C130" t="str">
            <v>106 - Profesor Asociado D.S E.</v>
          </cell>
          <cell r="D130">
            <v>3751.1581181481479</v>
          </cell>
          <cell r="E130">
            <v>4345.9400000000005</v>
          </cell>
          <cell r="F130">
            <v>4420.87</v>
          </cell>
          <cell r="G130">
            <v>4420.87</v>
          </cell>
          <cell r="H130">
            <v>4473.6956499999997</v>
          </cell>
          <cell r="I130">
            <v>4623.5556500000002</v>
          </cell>
          <cell r="J130">
            <v>4623.5556500000002</v>
          </cell>
        </row>
        <row r="131">
          <cell r="C131" t="str">
            <v xml:space="preserve">107 - Profesor Asociado D.S.  </v>
          </cell>
          <cell r="D131">
            <v>1874.6792172222222</v>
          </cell>
          <cell r="E131">
            <v>2172.9700000000003</v>
          </cell>
          <cell r="F131">
            <v>2210.4349999999999</v>
          </cell>
          <cell r="G131">
            <v>2210.4349999999999</v>
          </cell>
          <cell r="H131">
            <v>2236.8478249999998</v>
          </cell>
          <cell r="I131">
            <v>2311.7778250000001</v>
          </cell>
          <cell r="J131">
            <v>2311.7778250000001</v>
          </cell>
        </row>
        <row r="132">
          <cell r="C132" t="str">
            <v xml:space="preserve">109 - Profesor Adjunto D.E. </v>
          </cell>
          <cell r="D132">
            <v>6658.8538553703693</v>
          </cell>
          <cell r="E132">
            <v>7708.5711999999994</v>
          </cell>
          <cell r="F132">
            <v>7841.4776000000002</v>
          </cell>
          <cell r="G132">
            <v>7841.4776000000002</v>
          </cell>
          <cell r="H132">
            <v>7928.5312919999997</v>
          </cell>
          <cell r="I132">
            <v>8194.3440919999994</v>
          </cell>
          <cell r="J132">
            <v>8194.3440919999994</v>
          </cell>
        </row>
        <row r="133">
          <cell r="C133" t="str">
            <v>110 - Profesor Adjunto D.S E.</v>
          </cell>
          <cell r="D133">
            <v>3326.9575662962961</v>
          </cell>
          <cell r="E133">
            <v>3854.2855999999997</v>
          </cell>
          <cell r="F133">
            <v>3920.7388000000001</v>
          </cell>
          <cell r="G133">
            <v>3920.7388000000001</v>
          </cell>
          <cell r="H133">
            <v>3964.2656459999998</v>
          </cell>
          <cell r="I133">
            <v>4097.1720459999997</v>
          </cell>
          <cell r="J133">
            <v>4097.1720459999997</v>
          </cell>
        </row>
        <row r="134">
          <cell r="C134" t="str">
            <v xml:space="preserve">111 - Profesor Adjunto D.S. </v>
          </cell>
          <cell r="D134">
            <v>1662.6051399999999</v>
          </cell>
          <cell r="E134">
            <v>1927.1427999999999</v>
          </cell>
          <cell r="F134">
            <v>1960.3694</v>
          </cell>
          <cell r="G134">
            <v>1960.3694</v>
          </cell>
          <cell r="H134">
            <v>1982.1328229999999</v>
          </cell>
          <cell r="I134">
            <v>2048.5860229999998</v>
          </cell>
          <cell r="J134">
            <v>2048.5860229999998</v>
          </cell>
        </row>
        <row r="135">
          <cell r="C135" t="str">
            <v>113 - Prof. Asist.D.E. ex JTP</v>
          </cell>
          <cell r="D135">
            <v>5807.8778490740742</v>
          </cell>
          <cell r="E135">
            <v>6725.2624000000005</v>
          </cell>
          <cell r="F135">
            <v>6841.2152000000006</v>
          </cell>
          <cell r="G135">
            <v>6841.2152000000006</v>
          </cell>
          <cell r="H135">
            <v>6909.6273520000004</v>
          </cell>
          <cell r="I135">
            <v>7141.5329520000005</v>
          </cell>
          <cell r="J135">
            <v>7141.5329520000005</v>
          </cell>
        </row>
        <row r="136">
          <cell r="C136" t="str">
            <v>114 - Prof. Asist.D.S E. ex JTP</v>
          </cell>
          <cell r="D136">
            <v>2902.844960740741</v>
          </cell>
          <cell r="E136">
            <v>3362.6312000000003</v>
          </cell>
          <cell r="F136">
            <v>3420.6076000000003</v>
          </cell>
          <cell r="G136">
            <v>3420.6076000000003</v>
          </cell>
          <cell r="H136">
            <v>3454.8136760000002</v>
          </cell>
          <cell r="I136">
            <v>3570.7664760000002</v>
          </cell>
          <cell r="J136">
            <v>3570.7664760000002</v>
          </cell>
        </row>
        <row r="137">
          <cell r="C137" t="str">
            <v>115 - Prof. Asist.D.S. ex JTP</v>
          </cell>
          <cell r="D137">
            <v>1450.5477818518521</v>
          </cell>
          <cell r="E137">
            <v>1681.3156000000001</v>
          </cell>
          <cell r="F137">
            <v>1710.3038000000001</v>
          </cell>
          <cell r="G137">
            <v>1710.3038000000001</v>
          </cell>
          <cell r="H137">
            <v>1727.4068380000001</v>
          </cell>
          <cell r="I137">
            <v>1785.3832380000001</v>
          </cell>
          <cell r="J137">
            <v>1785.3832380000001</v>
          </cell>
        </row>
        <row r="138">
          <cell r="C138" t="str">
            <v xml:space="preserve">117 - Prof.Ayud.A D.E. (ex Ay.1ra) </v>
          </cell>
          <cell r="D138">
            <v>4960.6142133333333</v>
          </cell>
          <cell r="E138">
            <v>5741.9535999999998</v>
          </cell>
          <cell r="F138">
            <v>5840.9528</v>
          </cell>
          <cell r="G138">
            <v>5840.9528</v>
          </cell>
          <cell r="H138">
            <v>5890.4524000000001</v>
          </cell>
          <cell r="I138">
            <v>6088.4508000000005</v>
          </cell>
          <cell r="J138">
            <v>6088.4508000000005</v>
          </cell>
        </row>
        <row r="139">
          <cell r="C139" t="str">
            <v xml:space="preserve">118 - Prof.Ayud.A D.S E. (ex Ay.1ra) </v>
          </cell>
          <cell r="D139">
            <v>2478.7538166666668</v>
          </cell>
          <cell r="E139">
            <v>2870.9767999999999</v>
          </cell>
          <cell r="F139">
            <v>2920.4764</v>
          </cell>
          <cell r="G139">
            <v>2920.4764</v>
          </cell>
          <cell r="H139">
            <v>2945.2262000000001</v>
          </cell>
          <cell r="I139">
            <v>3044.2254000000003</v>
          </cell>
          <cell r="J139">
            <v>3044.2254000000003</v>
          </cell>
        </row>
        <row r="140">
          <cell r="C140" t="str">
            <v xml:space="preserve">119 - Prof.Ayud.A D.S. (ex Ay.1ra) </v>
          </cell>
          <cell r="D140">
            <v>1238.5707761111112</v>
          </cell>
          <cell r="E140">
            <v>1435.4884</v>
          </cell>
          <cell r="F140">
            <v>1460.2382</v>
          </cell>
          <cell r="G140">
            <v>1460.2382</v>
          </cell>
          <cell r="H140">
            <v>1472.6131</v>
          </cell>
          <cell r="I140">
            <v>1522.1127000000001</v>
          </cell>
          <cell r="J140">
            <v>1522.1127000000001</v>
          </cell>
        </row>
        <row r="141">
          <cell r="C141" t="str">
            <v>121 - Prof.Ayud.B ex Ay.2da</v>
          </cell>
          <cell r="D141">
            <v>990.93528111111118</v>
          </cell>
          <cell r="E141">
            <v>1148.3884</v>
          </cell>
          <cell r="F141">
            <v>1168.1882000000001</v>
          </cell>
          <cell r="G141">
            <v>1168.1882000000001</v>
          </cell>
          <cell r="H141">
            <v>1178.0880999999999</v>
          </cell>
          <cell r="I141">
            <v>1217.6876999999999</v>
          </cell>
          <cell r="J141">
            <v>1217.6876999999999</v>
          </cell>
        </row>
        <row r="142">
          <cell r="C142" t="str">
            <v>122 - Ayudante Alumno</v>
          </cell>
          <cell r="D142">
            <v>792.75515559259259</v>
          </cell>
          <cell r="E142">
            <v>918.71072000000004</v>
          </cell>
          <cell r="F142">
            <v>934.55056000000013</v>
          </cell>
          <cell r="G142">
            <v>934.55056000000013</v>
          </cell>
          <cell r="H142">
            <v>942.47048000000007</v>
          </cell>
          <cell r="I142">
            <v>974.15016000000014</v>
          </cell>
          <cell r="J142">
            <v>974.15016000000014</v>
          </cell>
        </row>
        <row r="143">
          <cell r="C143" t="str">
            <v>3661 - Categ 1 Esc. 366/06</v>
          </cell>
          <cell r="D143">
            <v>14275.204900000002</v>
          </cell>
          <cell r="E143">
            <v>14275.204900000002</v>
          </cell>
          <cell r="F143">
            <v>15988.235199999999</v>
          </cell>
          <cell r="G143">
            <v>17701.27</v>
          </cell>
          <cell r="H143">
            <v>17701.27</v>
          </cell>
          <cell r="I143">
            <v>17701.27</v>
          </cell>
          <cell r="J143">
            <v>17701.27</v>
          </cell>
        </row>
        <row r="144">
          <cell r="C144" t="str">
            <v>3662 - Categ 2 Esc. 366/06</v>
          </cell>
          <cell r="D144">
            <v>11896.006100000002</v>
          </cell>
          <cell r="E144">
            <v>11896.006100000002</v>
          </cell>
          <cell r="F144">
            <v>13323.531199999999</v>
          </cell>
          <cell r="G144">
            <v>14751.05</v>
          </cell>
          <cell r="H144">
            <v>14751.05</v>
          </cell>
          <cell r="I144">
            <v>14751.05</v>
          </cell>
          <cell r="J144">
            <v>14751.05</v>
          </cell>
        </row>
        <row r="145">
          <cell r="C145" t="str">
            <v>3663 - Categ 3 Esc. 366/06</v>
          </cell>
          <cell r="D145">
            <v>9897.4854000000014</v>
          </cell>
          <cell r="E145">
            <v>9897.4854000000014</v>
          </cell>
          <cell r="F145">
            <v>11085.177599999999</v>
          </cell>
          <cell r="G145">
            <v>12272.88</v>
          </cell>
          <cell r="H145">
            <v>12272.88</v>
          </cell>
          <cell r="I145">
            <v>12272.88</v>
          </cell>
          <cell r="J145">
            <v>12272.88</v>
          </cell>
        </row>
        <row r="146">
          <cell r="C146" t="str">
            <v>3664 - Categ 4 Esc. 366/06</v>
          </cell>
          <cell r="D146">
            <v>8232.029300000002</v>
          </cell>
          <cell r="E146">
            <v>8232.029300000002</v>
          </cell>
          <cell r="F146">
            <v>9219.8736000000008</v>
          </cell>
          <cell r="G146">
            <v>10207.709999999999</v>
          </cell>
          <cell r="H146">
            <v>10207.709999999999</v>
          </cell>
          <cell r="I146">
            <v>10207.709999999999</v>
          </cell>
          <cell r="J146">
            <v>10207.709999999999</v>
          </cell>
        </row>
        <row r="147">
          <cell r="C147" t="str">
            <v>3665 - Categ 5 Esc. 366/06</v>
          </cell>
          <cell r="D147">
            <v>6852.0848000000015</v>
          </cell>
          <cell r="E147">
            <v>6852.0848000000015</v>
          </cell>
          <cell r="F147">
            <v>7674.3407999999999</v>
          </cell>
          <cell r="G147">
            <v>8496.59</v>
          </cell>
          <cell r="H147">
            <v>8496.59</v>
          </cell>
          <cell r="I147">
            <v>8496.59</v>
          </cell>
          <cell r="J147">
            <v>8496.59</v>
          </cell>
        </row>
        <row r="148">
          <cell r="C148" t="str">
            <v>3666 - Categ 6 Esc. 366/06</v>
          </cell>
          <cell r="D148">
            <v>5710.0747000000001</v>
          </cell>
          <cell r="E148">
            <v>5710.0747000000001</v>
          </cell>
          <cell r="F148">
            <v>6395.2896000000001</v>
          </cell>
          <cell r="G148">
            <v>7080.5</v>
          </cell>
          <cell r="H148">
            <v>7080.5</v>
          </cell>
          <cell r="I148">
            <v>7080.5</v>
          </cell>
          <cell r="J148">
            <v>7080.5</v>
          </cell>
        </row>
        <row r="149">
          <cell r="C149" t="str">
            <v>3667 - Categ 7 Esc. 366/06</v>
          </cell>
          <cell r="D149">
            <v>4758.3976000000011</v>
          </cell>
          <cell r="E149">
            <v>4758.3976000000011</v>
          </cell>
          <cell r="F149">
            <v>5329.4079999999994</v>
          </cell>
          <cell r="G149">
            <v>5900.42</v>
          </cell>
          <cell r="H149">
            <v>5900.42</v>
          </cell>
          <cell r="I149">
            <v>5900.42</v>
          </cell>
          <cell r="J149">
            <v>5900.42</v>
          </cell>
        </row>
        <row r="150">
          <cell r="C150" t="str">
            <v>201 - Vicedirector 1ra Cat.</v>
          </cell>
          <cell r="D150">
            <v>4163.6060569932215</v>
          </cell>
          <cell r="E150">
            <v>4829.7830261121362</v>
          </cell>
          <cell r="F150">
            <v>4913.055147252001</v>
          </cell>
          <cell r="G150">
            <v>4913.055147252001</v>
          </cell>
          <cell r="H150">
            <v>4967.5983865986118</v>
          </cell>
          <cell r="I150">
            <v>5134.1426288783405</v>
          </cell>
          <cell r="J150">
            <v>5134.1426288783405</v>
          </cell>
        </row>
        <row r="151">
          <cell r="C151" t="str">
            <v>202 - Regente de 1ra.</v>
          </cell>
          <cell r="D151">
            <v>3862.5048449376523</v>
          </cell>
          <cell r="E151">
            <v>4480.5056201276766</v>
          </cell>
          <cell r="F151">
            <v>4557.7557170264299</v>
          </cell>
          <cell r="G151">
            <v>4557.7557170264299</v>
          </cell>
          <cell r="H151">
            <v>4608.3545304951131</v>
          </cell>
          <cell r="I151">
            <v>4762.8547242926188</v>
          </cell>
          <cell r="J151">
            <v>4762.8547242926188</v>
          </cell>
        </row>
        <row r="152">
          <cell r="C152" t="str">
            <v>203 - Jefe Gral.Ens.Pract.</v>
          </cell>
          <cell r="D152">
            <v>2820.2250891238709</v>
          </cell>
          <cell r="E152">
            <v>3271.46110338369</v>
          </cell>
          <cell r="F152">
            <v>3327.8656051661674</v>
          </cell>
          <cell r="G152">
            <v>3327.8656051661674</v>
          </cell>
          <cell r="H152">
            <v>3364.8105538336899</v>
          </cell>
          <cell r="I152">
            <v>3477.6195573986447</v>
          </cell>
          <cell r="J152">
            <v>3477.6195573986447</v>
          </cell>
        </row>
        <row r="153">
          <cell r="C153" t="str">
            <v>204 - Profesor T.C.</v>
          </cell>
          <cell r="D153">
            <v>3874.2987528611247</v>
          </cell>
          <cell r="E153">
            <v>4494.1865533189048</v>
          </cell>
          <cell r="F153">
            <v>4571.672528376127</v>
          </cell>
          <cell r="G153">
            <v>4571.672528376127</v>
          </cell>
          <cell r="H153">
            <v>4622.4258420386077</v>
          </cell>
          <cell r="I153">
            <v>4777.3977921530523</v>
          </cell>
          <cell r="J153">
            <v>4777.3977921530523</v>
          </cell>
        </row>
        <row r="154">
          <cell r="C154" t="str">
            <v>205 - Ases. Pedag.</v>
          </cell>
          <cell r="D154">
            <v>3139.7028553857831</v>
          </cell>
          <cell r="E154">
            <v>3642.055312247508</v>
          </cell>
          <cell r="F154">
            <v>3704.8493693552236</v>
          </cell>
          <cell r="G154">
            <v>3704.8493693552236</v>
          </cell>
          <cell r="H154">
            <v>3745.9794767607773</v>
          </cell>
          <cell r="I154">
            <v>3871.5675909762085</v>
          </cell>
          <cell r="J154">
            <v>3871.5675909762085</v>
          </cell>
        </row>
        <row r="155">
          <cell r="C155" t="str">
            <v>206 - Jefe Labor.Informat.</v>
          </cell>
          <cell r="D155">
            <v>2111.9049213943144</v>
          </cell>
          <cell r="E155">
            <v>2449.8097088174045</v>
          </cell>
          <cell r="F155">
            <v>2492.0478072452906</v>
          </cell>
          <cell r="G155">
            <v>2492.0478072452906</v>
          </cell>
          <cell r="H155">
            <v>2519.7137617155563</v>
          </cell>
          <cell r="I155">
            <v>2604.189958571329</v>
          </cell>
          <cell r="J155">
            <v>2604.189958571329</v>
          </cell>
        </row>
        <row r="156">
          <cell r="C156" t="str">
            <v>207 - Asesor Psicopedagog.</v>
          </cell>
          <cell r="D156">
            <v>1945.3365427448816</v>
          </cell>
          <cell r="E156">
            <v>2256.5903895840625</v>
          </cell>
          <cell r="F156">
            <v>2295.4971204389599</v>
          </cell>
          <cell r="G156">
            <v>2295.4971204389599</v>
          </cell>
          <cell r="H156">
            <v>2320.981029148918</v>
          </cell>
          <cell r="I156">
            <v>2398.7944908587133</v>
          </cell>
          <cell r="J156">
            <v>2398.7944908587133</v>
          </cell>
        </row>
        <row r="157">
          <cell r="C157" t="str">
            <v>208 - Director Esc. Sup.</v>
          </cell>
          <cell r="D157">
            <v>2959.036642613873</v>
          </cell>
          <cell r="E157">
            <v>3432.4825054320927</v>
          </cell>
          <cell r="F157">
            <v>3491.66323828437</v>
          </cell>
          <cell r="G157">
            <v>3491.66323828437</v>
          </cell>
          <cell r="H157">
            <v>3530.4266183026116</v>
          </cell>
          <cell r="I157">
            <v>3648.7880840071666</v>
          </cell>
          <cell r="J157">
            <v>3648.7880840071666</v>
          </cell>
        </row>
        <row r="158">
          <cell r="C158" t="str">
            <v>209 - Ayud. Clase Pract.</v>
          </cell>
          <cell r="D158">
            <v>1811.791106281175</v>
          </cell>
          <cell r="E158">
            <v>2101.6776832861628</v>
          </cell>
          <cell r="F158">
            <v>2137.9135054117864</v>
          </cell>
          <cell r="G158">
            <v>2137.9135054117864</v>
          </cell>
          <cell r="H158">
            <v>2161.6479689040698</v>
          </cell>
          <cell r="I158">
            <v>2234.119613155317</v>
          </cell>
          <cell r="J158">
            <v>2234.119613155317</v>
          </cell>
        </row>
        <row r="159">
          <cell r="C159" t="str">
            <v>210 - Vicedir. Esc. Sup.</v>
          </cell>
          <cell r="D159">
            <v>2791.4260116363193</v>
          </cell>
          <cell r="E159">
            <v>3238.0541734981302</v>
          </cell>
          <cell r="F159">
            <v>3293.8826937308568</v>
          </cell>
          <cell r="G159">
            <v>3293.8826937308568</v>
          </cell>
          <cell r="H159">
            <v>3330.4503744832928</v>
          </cell>
          <cell r="I159">
            <v>3442.1074149487454</v>
          </cell>
          <cell r="J159">
            <v>3442.1074149487454</v>
          </cell>
        </row>
        <row r="160">
          <cell r="C160" t="str">
            <v>211 - Rector de 1ra Cat.</v>
          </cell>
          <cell r="D160">
            <v>4329.9001587142029</v>
          </cell>
          <cell r="E160">
            <v>5022.6841841084752</v>
          </cell>
          <cell r="F160">
            <v>5109.282187282759</v>
          </cell>
          <cell r="G160">
            <v>5109.282187282759</v>
          </cell>
          <cell r="H160">
            <v>5166.0038793619151</v>
          </cell>
          <cell r="I160">
            <v>5339.1998857104836</v>
          </cell>
          <cell r="J160">
            <v>5339.1998857104836</v>
          </cell>
        </row>
        <row r="161">
          <cell r="C161" t="str">
            <v>212 - Ayud. Clas. Pract.</v>
          </cell>
          <cell r="D161">
            <v>2117.1436107277646</v>
          </cell>
          <cell r="E161">
            <v>2455.8865884442066</v>
          </cell>
          <cell r="F161">
            <v>2498.229460658762</v>
          </cell>
          <cell r="G161">
            <v>2498.229460658762</v>
          </cell>
          <cell r="H161">
            <v>2525.9640419592956</v>
          </cell>
          <cell r="I161">
            <v>2610.649786388406</v>
          </cell>
          <cell r="J161">
            <v>2610.649786388406</v>
          </cell>
        </row>
        <row r="162">
          <cell r="C162" t="str">
            <v>Director de 3º Categoría</v>
          </cell>
          <cell r="D162">
            <v>2413.9112473137779</v>
          </cell>
          <cell r="E162">
            <v>2800.1370468839823</v>
          </cell>
          <cell r="F162">
            <v>2848.415271830258</v>
          </cell>
          <cell r="G162">
            <v>2848.415271830258</v>
          </cell>
          <cell r="H162">
            <v>2880.0375091700685</v>
          </cell>
          <cell r="I162">
            <v>2976.5939590626194</v>
          </cell>
          <cell r="J162">
            <v>2976.5939590626194</v>
          </cell>
        </row>
        <row r="163">
          <cell r="C163" t="str">
            <v>214 - Regente de Esc.Sup.</v>
          </cell>
          <cell r="D163">
            <v>2685.3631234035915</v>
          </cell>
          <cell r="E163">
            <v>3115.021223148166</v>
          </cell>
          <cell r="F163">
            <v>3168.7284856162378</v>
          </cell>
          <cell r="G163">
            <v>3168.7284856162378</v>
          </cell>
          <cell r="H163">
            <v>3203.9067425328249</v>
          </cell>
          <cell r="I163">
            <v>3311.3212674689685</v>
          </cell>
          <cell r="J163">
            <v>3311.3212674689685</v>
          </cell>
        </row>
        <row r="164">
          <cell r="C164" t="str">
            <v>215 - Reg. de 1ra Esc. Sup.</v>
          </cell>
          <cell r="D164">
            <v>2685.3631234035915</v>
          </cell>
          <cell r="E164">
            <v>3115.021223148166</v>
          </cell>
          <cell r="F164">
            <v>3168.7284856162378</v>
          </cell>
          <cell r="G164">
            <v>3168.7284856162378</v>
          </cell>
          <cell r="H164">
            <v>3203.9067425328249</v>
          </cell>
          <cell r="I164">
            <v>3311.3212674689685</v>
          </cell>
          <cell r="J164">
            <v>3311.3212674689685</v>
          </cell>
        </row>
        <row r="165">
          <cell r="C165" t="str">
            <v>Secret. de 1º Categoría</v>
          </cell>
          <cell r="D165">
            <v>2161.2199131301413</v>
          </cell>
          <cell r="E165">
            <v>2507.0150992309636</v>
          </cell>
          <cell r="F165">
            <v>2550.2394974935664</v>
          </cell>
          <cell r="G165">
            <v>2550.2394974935664</v>
          </cell>
          <cell r="H165">
            <v>2578.5514783555714</v>
          </cell>
          <cell r="I165">
            <v>2665.0002748807769</v>
          </cell>
          <cell r="J165">
            <v>2665.0002748807769</v>
          </cell>
        </row>
        <row r="166">
          <cell r="C166" t="str">
            <v>217 - Secret. Esc.Superior</v>
          </cell>
          <cell r="D166">
            <v>2508.619070708557</v>
          </cell>
          <cell r="E166">
            <v>2909.9981220219261</v>
          </cell>
          <cell r="F166">
            <v>2960.1705034360971</v>
          </cell>
          <cell r="G166">
            <v>2960.1705034360971</v>
          </cell>
          <cell r="H166">
            <v>2993.0334132623793</v>
          </cell>
          <cell r="I166">
            <v>3093.3781760907218</v>
          </cell>
          <cell r="J166">
            <v>3093.3781760907218</v>
          </cell>
        </row>
        <row r="167">
          <cell r="C167" t="str">
            <v>Prof. Jefe Trab.Prácticos</v>
          </cell>
          <cell r="D167">
            <v>2140.7314265747127</v>
          </cell>
          <cell r="E167">
            <v>2483.2484548266666</v>
          </cell>
          <cell r="F167">
            <v>2526.0630833581608</v>
          </cell>
          <cell r="G167">
            <v>2526.0630833581608</v>
          </cell>
          <cell r="H167">
            <v>2554.1066650462894</v>
          </cell>
          <cell r="I167">
            <v>2639.7359221092779</v>
          </cell>
          <cell r="J167">
            <v>2639.7359221092779</v>
          </cell>
        </row>
        <row r="168">
          <cell r="C168" t="str">
            <v>219 - Bibliot. Ley 22416</v>
          </cell>
          <cell r="D168">
            <v>2118.4601399843377</v>
          </cell>
          <cell r="E168">
            <v>2457.4137623818315</v>
          </cell>
          <cell r="F168">
            <v>2499.7829651815182</v>
          </cell>
          <cell r="G168">
            <v>2499.7829651815182</v>
          </cell>
          <cell r="H168">
            <v>2527.534793015313</v>
          </cell>
          <cell r="I168">
            <v>2612.2731986146864</v>
          </cell>
          <cell r="J168">
            <v>2612.2731986146864</v>
          </cell>
        </row>
        <row r="169">
          <cell r="C169" t="str">
            <v>Prof. Jefe Trab.Prácticos</v>
          </cell>
          <cell r="D169">
            <v>2140.7314265747127</v>
          </cell>
          <cell r="E169">
            <v>2483.2484548266666</v>
          </cell>
          <cell r="F169">
            <v>2526.0630833581608</v>
          </cell>
          <cell r="G169">
            <v>2526.0630833581608</v>
          </cell>
          <cell r="H169">
            <v>2554.1066650462894</v>
          </cell>
          <cell r="I169">
            <v>2639.7359221092779</v>
          </cell>
          <cell r="J169">
            <v>2639.7359221092779</v>
          </cell>
        </row>
        <row r="170">
          <cell r="C170" t="str">
            <v>221 - Prof. Ctro. Deport.</v>
          </cell>
          <cell r="D170">
            <v>1962.5611338517224</v>
          </cell>
          <cell r="E170">
            <v>2276.5709152679979</v>
          </cell>
          <cell r="F170">
            <v>2315.8221379450324</v>
          </cell>
          <cell r="G170">
            <v>2315.8221379450324</v>
          </cell>
          <cell r="H170">
            <v>2341.53168879849</v>
          </cell>
          <cell r="I170">
            <v>2420.0341341525591</v>
          </cell>
          <cell r="J170">
            <v>2420.0341341525591</v>
          </cell>
        </row>
        <row r="171">
          <cell r="C171" t="str">
            <v>Maestro Ayud.Ens.Práctico</v>
          </cell>
          <cell r="D171">
            <v>1811.379690888496</v>
          </cell>
          <cell r="E171">
            <v>2101.2004414306552</v>
          </cell>
          <cell r="F171">
            <v>2137.4280352484252</v>
          </cell>
          <cell r="G171">
            <v>2137.4280352484252</v>
          </cell>
          <cell r="H171">
            <v>2161.1571091990645</v>
          </cell>
          <cell r="I171">
            <v>2233.6122968346044</v>
          </cell>
          <cell r="J171">
            <v>2233.6122968346044</v>
          </cell>
        </row>
        <row r="172">
          <cell r="C172" t="str">
            <v>223 - Jefe Precept. 1ra.Cat</v>
          </cell>
          <cell r="D172">
            <v>2114.5379799074612</v>
          </cell>
          <cell r="E172">
            <v>2452.8640566926547</v>
          </cell>
          <cell r="F172">
            <v>2495.1548162908039</v>
          </cell>
          <cell r="G172">
            <v>2495.1548162908039</v>
          </cell>
          <cell r="H172">
            <v>2522.8552638275914</v>
          </cell>
          <cell r="I172">
            <v>2607.4367830238898</v>
          </cell>
          <cell r="J172">
            <v>2607.4367830238898</v>
          </cell>
        </row>
        <row r="173">
          <cell r="C173" t="str">
            <v>224 - Ayudante Trab.Pract.</v>
          </cell>
          <cell r="D173">
            <v>2117.1436107277646</v>
          </cell>
          <cell r="E173">
            <v>2455.8865884442066</v>
          </cell>
          <cell r="F173">
            <v>2498.229460658762</v>
          </cell>
          <cell r="G173">
            <v>2498.229460658762</v>
          </cell>
          <cell r="H173">
            <v>2525.9640419592956</v>
          </cell>
          <cell r="I173">
            <v>2610.649786388406</v>
          </cell>
          <cell r="J173">
            <v>2610.649786388406</v>
          </cell>
        </row>
        <row r="174">
          <cell r="C174" t="str">
            <v>Vice Rector Escuela Artes</v>
          </cell>
          <cell r="D174">
            <v>2791.4260116363193</v>
          </cell>
          <cell r="E174">
            <v>3238.0541734981302</v>
          </cell>
          <cell r="F174">
            <v>3293.8826937308568</v>
          </cell>
          <cell r="G174">
            <v>3293.8826937308568</v>
          </cell>
          <cell r="H174">
            <v>3330.4503744832928</v>
          </cell>
          <cell r="I174">
            <v>3442.1074149487454</v>
          </cell>
          <cell r="J174">
            <v>3442.1074149487454</v>
          </cell>
        </row>
        <row r="175">
          <cell r="C175" t="str">
            <v>226 - Bibliotec. Ens.Super</v>
          </cell>
          <cell r="D175">
            <v>2109.2992905740116</v>
          </cell>
          <cell r="E175">
            <v>2446.7871770658535</v>
          </cell>
          <cell r="F175">
            <v>2488.9731628773338</v>
          </cell>
          <cell r="G175">
            <v>2488.9731628773338</v>
          </cell>
          <cell r="H175">
            <v>2516.6049835838535</v>
          </cell>
          <cell r="I175">
            <v>2600.9769552068137</v>
          </cell>
          <cell r="J175">
            <v>2600.9769552068137</v>
          </cell>
        </row>
        <row r="176">
          <cell r="C176" t="str">
            <v>227 - Precep.</v>
          </cell>
          <cell r="D176">
            <v>2093.5832225736626</v>
          </cell>
          <cell r="E176">
            <v>2428.5565381854485</v>
          </cell>
          <cell r="F176">
            <v>2470.4282026369219</v>
          </cell>
          <cell r="G176">
            <v>2470.4282026369219</v>
          </cell>
          <cell r="H176">
            <v>2497.8541428526369</v>
          </cell>
          <cell r="I176">
            <v>2581.5974717555832</v>
          </cell>
          <cell r="J176">
            <v>2581.5974717555832</v>
          </cell>
        </row>
        <row r="177">
          <cell r="C177" t="str">
            <v>228 - Hs. Catedra Terciari</v>
          </cell>
          <cell r="D177">
            <v>167.14436019918375</v>
          </cell>
          <cell r="E177">
            <v>193.88745783105313</v>
          </cell>
          <cell r="F177">
            <v>197.23034503503681</v>
          </cell>
          <cell r="G177">
            <v>197.23034503503681</v>
          </cell>
          <cell r="H177">
            <v>199.41993615364612</v>
          </cell>
          <cell r="I177">
            <v>206.10571056161348</v>
          </cell>
          <cell r="J177">
            <v>206.10571056161348</v>
          </cell>
        </row>
        <row r="178">
          <cell r="C178" t="str">
            <v>229 - Hs. Cat. Niv. Sec.</v>
          </cell>
          <cell r="D178">
            <v>134.86196572028001</v>
          </cell>
          <cell r="E178">
            <v>156.43988023552481</v>
          </cell>
          <cell r="F178">
            <v>159.13711954993042</v>
          </cell>
          <cell r="G178">
            <v>159.13711954993042</v>
          </cell>
          <cell r="H178">
            <v>160.9038113008661</v>
          </cell>
          <cell r="I178">
            <v>166.29828992967731</v>
          </cell>
          <cell r="J178">
            <v>166.29828992967731</v>
          </cell>
        </row>
        <row r="179">
          <cell r="C179" t="str">
            <v>230 - Hs. Cat. Inherentes</v>
          </cell>
          <cell r="D179">
            <v>1618.3435886433608</v>
          </cell>
          <cell r="E179">
            <v>1877.2785628262984</v>
          </cell>
          <cell r="F179">
            <v>1909.6454345991656</v>
          </cell>
          <cell r="G179">
            <v>1909.6454345991656</v>
          </cell>
          <cell r="H179">
            <v>1930.8457356103936</v>
          </cell>
          <cell r="I179">
            <v>1995.5794791561279</v>
          </cell>
          <cell r="J179">
            <v>1995.5794791561279</v>
          </cell>
        </row>
        <row r="180">
          <cell r="C180" t="str">
            <v>Rector Educación Artística</v>
          </cell>
          <cell r="D180">
            <v>2660.0747906002362</v>
          </cell>
          <cell r="E180">
            <v>3085.6867570962736</v>
          </cell>
          <cell r="F180">
            <v>3138.8882529082784</v>
          </cell>
          <cell r="G180">
            <v>3138.8882529082784</v>
          </cell>
          <cell r="H180">
            <v>3173.7352326651417</v>
          </cell>
          <cell r="I180">
            <v>3280.1382242891509</v>
          </cell>
          <cell r="J180">
            <v>3280.1382242891509</v>
          </cell>
        </row>
        <row r="181">
          <cell r="C181" t="str">
            <v>Jefe Equipo Tec.Pedagógico</v>
          </cell>
          <cell r="D181">
            <v>3387.1555002359696</v>
          </cell>
          <cell r="E181">
            <v>3929.1003802737246</v>
          </cell>
          <cell r="F181">
            <v>3996.8434902784438</v>
          </cell>
          <cell r="G181">
            <v>3996.8434902784438</v>
          </cell>
          <cell r="H181">
            <v>4041.2152273315351</v>
          </cell>
          <cell r="I181">
            <v>4176.7014473409736</v>
          </cell>
          <cell r="J181">
            <v>4176.7014473409736</v>
          </cell>
        </row>
        <row r="182">
          <cell r="C182" t="str">
            <v>233 - Secret. 1ra Cat.</v>
          </cell>
          <cell r="D182">
            <v>3476.2406465974645</v>
          </cell>
          <cell r="E182">
            <v>4032.4391500530587</v>
          </cell>
          <cell r="F182">
            <v>4101.963962985008</v>
          </cell>
          <cell r="G182">
            <v>4101.963962985008</v>
          </cell>
          <cell r="H182">
            <v>4147.5027154554346</v>
          </cell>
          <cell r="I182">
            <v>4286.5523413193332</v>
          </cell>
          <cell r="J182">
            <v>4286.5523413193332</v>
          </cell>
        </row>
        <row r="183">
          <cell r="C183" t="str">
            <v>Prosecretario Nivel Superior</v>
          </cell>
          <cell r="D183">
            <v>2161.2199131301413</v>
          </cell>
          <cell r="E183">
            <v>2507.0150992309636</v>
          </cell>
          <cell r="F183">
            <v>2550.2394974935664</v>
          </cell>
          <cell r="G183">
            <v>2550.2394974935664</v>
          </cell>
          <cell r="H183">
            <v>2578.5514783555714</v>
          </cell>
          <cell r="I183">
            <v>2665.0002748807769</v>
          </cell>
          <cell r="J183">
            <v>2665.0002748807769</v>
          </cell>
        </row>
        <row r="184">
          <cell r="C184" t="str">
            <v>235 - Jefe T.Pract.T.C.EC</v>
          </cell>
          <cell r="D184">
            <v>1942.8680503888058</v>
          </cell>
          <cell r="E184">
            <v>2253.7269384510146</v>
          </cell>
          <cell r="F184">
            <v>2292.5842994587906</v>
          </cell>
          <cell r="G184">
            <v>2292.5842994587906</v>
          </cell>
          <cell r="H184">
            <v>2318.035870918884</v>
          </cell>
          <cell r="I184">
            <v>2395.7505929344361</v>
          </cell>
          <cell r="J184">
            <v>2395.7505929344361</v>
          </cell>
        </row>
        <row r="185">
          <cell r="C185" t="str">
            <v>236 - Profesor T.P. (1)</v>
          </cell>
          <cell r="D185">
            <v>4002.8249215341439</v>
          </cell>
          <cell r="E185">
            <v>4643.2769089796066</v>
          </cell>
          <cell r="F185">
            <v>4723.3334074102895</v>
          </cell>
          <cell r="G185">
            <v>4723.3334074102895</v>
          </cell>
          <cell r="H185">
            <v>4775.7704138823865</v>
          </cell>
          <cell r="I185">
            <v>4935.8834107437524</v>
          </cell>
          <cell r="J185">
            <v>4935.8834107437524</v>
          </cell>
        </row>
        <row r="186">
          <cell r="C186" t="str">
            <v>237 - Profesor T.P. (2)</v>
          </cell>
          <cell r="D186">
            <v>2872.1731393728464</v>
          </cell>
          <cell r="E186">
            <v>3331.7208416725016</v>
          </cell>
          <cell r="F186">
            <v>3389.1643044599587</v>
          </cell>
          <cell r="G186">
            <v>3389.1643044599587</v>
          </cell>
          <cell r="H186">
            <v>3426.7897725857429</v>
          </cell>
          <cell r="I186">
            <v>3541.6766981606565</v>
          </cell>
          <cell r="J186">
            <v>3541.6766981606565</v>
          </cell>
        </row>
        <row r="187">
          <cell r="C187" t="str">
            <v>238 - Profesor T.P. (3)</v>
          </cell>
          <cell r="D187">
            <v>2306.0929867389518</v>
          </cell>
          <cell r="E187">
            <v>2675.0678646171841</v>
          </cell>
          <cell r="F187">
            <v>2721.1897243519634</v>
          </cell>
          <cell r="G187">
            <v>2721.1897243519634</v>
          </cell>
          <cell r="H187">
            <v>2751.3995424782438</v>
          </cell>
          <cell r="I187">
            <v>2843.6432619478019</v>
          </cell>
          <cell r="J187">
            <v>2843.6432619478019</v>
          </cell>
        </row>
        <row r="188">
          <cell r="C188" t="str">
            <v>239 - Profesor T.P. (4)</v>
          </cell>
          <cell r="D188">
            <v>1738.7237325413282</v>
          </cell>
          <cell r="E188">
            <v>2016.9195297479405</v>
          </cell>
          <cell r="F188">
            <v>2051.694004398767</v>
          </cell>
          <cell r="G188">
            <v>2051.694004398767</v>
          </cell>
          <cell r="H188">
            <v>2074.4712852950584</v>
          </cell>
          <cell r="I188">
            <v>2144.0202345967114</v>
          </cell>
          <cell r="J188">
            <v>2144.0202345967114</v>
          </cell>
        </row>
        <row r="189">
          <cell r="C189" t="str">
            <v>240 - Prosecretario 1ra Cat</v>
          </cell>
          <cell r="D189">
            <v>2354.1188769110508</v>
          </cell>
          <cell r="E189">
            <v>2730.7778972168189</v>
          </cell>
          <cell r="F189">
            <v>2777.8602747550399</v>
          </cell>
          <cell r="G189">
            <v>2777.8602747550399</v>
          </cell>
          <cell r="H189">
            <v>2808.6992320425747</v>
          </cell>
          <cell r="I189">
            <v>2902.8639871190167</v>
          </cell>
          <cell r="J189">
            <v>2902.8639871190167</v>
          </cell>
        </row>
        <row r="190">
          <cell r="C190" t="str">
            <v>241 - Auxiliar Docente</v>
          </cell>
          <cell r="D190">
            <v>2058.2289264960859</v>
          </cell>
          <cell r="E190">
            <v>2387.5455547354595</v>
          </cell>
          <cell r="F190">
            <v>2428.710133265381</v>
          </cell>
          <cell r="G190">
            <v>2428.710133265381</v>
          </cell>
          <cell r="H190">
            <v>2455.6729322024798</v>
          </cell>
          <cell r="I190">
            <v>2538.0020892623234</v>
          </cell>
          <cell r="J190">
            <v>2538.0020892623234</v>
          </cell>
        </row>
        <row r="191">
          <cell r="C191" t="str">
            <v>242 - Ayud.Gab. Psicop.</v>
          </cell>
          <cell r="D191">
            <v>1798.6532414082822</v>
          </cell>
          <cell r="E191">
            <v>2086.437760033607</v>
          </cell>
          <cell r="F191">
            <v>2122.4108248617727</v>
          </cell>
          <cell r="G191">
            <v>2122.4108248617727</v>
          </cell>
          <cell r="H191">
            <v>2145.9731823242209</v>
          </cell>
          <cell r="I191">
            <v>2217.9193119805523</v>
          </cell>
          <cell r="J191">
            <v>2217.9193119805523</v>
          </cell>
        </row>
        <row r="192">
          <cell r="C192" t="str">
            <v>301 - Director de 1ra D.E.</v>
          </cell>
          <cell r="D192">
            <v>4485.6894540754347</v>
          </cell>
          <cell r="E192">
            <v>5203.3997667275034</v>
          </cell>
          <cell r="F192">
            <v>5293.1135558090118</v>
          </cell>
          <cell r="G192">
            <v>5293.1135558090118</v>
          </cell>
          <cell r="H192">
            <v>5351.8760876573997</v>
          </cell>
          <cell r="I192">
            <v>5531.3036658204173</v>
          </cell>
          <cell r="J192">
            <v>5531.3036658204173</v>
          </cell>
        </row>
        <row r="193">
          <cell r="C193" t="str">
            <v>302 - Vicedirector 1ra D.E.</v>
          </cell>
          <cell r="D193">
            <v>4276.224163815974</v>
          </cell>
          <cell r="E193">
            <v>4960.4200300265293</v>
          </cell>
          <cell r="F193">
            <v>5045.9445133028485</v>
          </cell>
          <cell r="G193">
            <v>5045.9445133028485</v>
          </cell>
          <cell r="H193">
            <v>5101.9630498488377</v>
          </cell>
          <cell r="I193">
            <v>5273.012016401477</v>
          </cell>
          <cell r="J193">
            <v>5273.012016401477</v>
          </cell>
        </row>
        <row r="194">
          <cell r="C194" t="str">
            <v>Regente de 1º D.E</v>
          </cell>
          <cell r="D194">
            <v>3678.3004597886988</v>
          </cell>
          <cell r="E194">
            <v>4266.8285333548902</v>
          </cell>
          <cell r="F194">
            <v>4340.3945425506645</v>
          </cell>
          <cell r="G194">
            <v>4340.3945425506645</v>
          </cell>
          <cell r="H194">
            <v>4388.5802785738961</v>
          </cell>
          <cell r="I194">
            <v>4535.7122969654438</v>
          </cell>
          <cell r="J194">
            <v>4535.7122969654438</v>
          </cell>
        </row>
        <row r="195">
          <cell r="C195" t="str">
            <v>304 - Subrregente 1ra D.E.</v>
          </cell>
          <cell r="D195">
            <v>4108.6135328384198</v>
          </cell>
          <cell r="E195">
            <v>4765.9916980925664</v>
          </cell>
          <cell r="F195">
            <v>4848.1639687493343</v>
          </cell>
          <cell r="G195">
            <v>4848.1639687493343</v>
          </cell>
          <cell r="H195">
            <v>4901.9868060295175</v>
          </cell>
          <cell r="I195">
            <v>5066.3313473430544</v>
          </cell>
          <cell r="J195">
            <v>5066.3313473430544</v>
          </cell>
        </row>
        <row r="196">
          <cell r="C196" t="str">
            <v>305 - Subrregente de 1ra</v>
          </cell>
          <cell r="D196">
            <v>2612.0489004281367</v>
          </cell>
          <cell r="E196">
            <v>3029.9767244966383</v>
          </cell>
          <cell r="F196">
            <v>3082.217702505201</v>
          </cell>
          <cell r="G196">
            <v>3082.217702505201</v>
          </cell>
          <cell r="H196">
            <v>3116.4355431008098</v>
          </cell>
          <cell r="I196">
            <v>3220.9174991179352</v>
          </cell>
          <cell r="J196">
            <v>3220.9174991179352</v>
          </cell>
        </row>
        <row r="197">
          <cell r="C197" t="str">
            <v>306 - Secretario de 1ra D.E.</v>
          </cell>
          <cell r="D197">
            <v>4147.9174166857174</v>
          </cell>
          <cell r="E197">
            <v>4811.5842033554318</v>
          </cell>
          <cell r="F197">
            <v>4894.5425516891464</v>
          </cell>
          <cell r="G197">
            <v>4894.5425516891464</v>
          </cell>
          <cell r="H197">
            <v>4948.8802698477293</v>
          </cell>
          <cell r="I197">
            <v>5114.7969665151577</v>
          </cell>
          <cell r="J197">
            <v>5114.7969665151577</v>
          </cell>
        </row>
        <row r="198">
          <cell r="C198" t="str">
            <v>Jefe Dpto D.E</v>
          </cell>
          <cell r="D198">
            <v>2794.5253409278362</v>
          </cell>
          <cell r="E198">
            <v>3241.6493954762896</v>
          </cell>
          <cell r="F198">
            <v>3297.5399022948463</v>
          </cell>
          <cell r="G198">
            <v>3297.5399022948463</v>
          </cell>
          <cell r="H198">
            <v>3334.148184261001</v>
          </cell>
          <cell r="I198">
            <v>3445.9291978981146</v>
          </cell>
          <cell r="J198">
            <v>3445.9291978981146</v>
          </cell>
        </row>
        <row r="199">
          <cell r="C199" t="str">
            <v>Jefe Gabinete Psicoped. D.E</v>
          </cell>
          <cell r="D199">
            <v>2818.0857290819381</v>
          </cell>
          <cell r="E199">
            <v>3268.9794457350481</v>
          </cell>
          <cell r="F199">
            <v>3325.3411603166869</v>
          </cell>
          <cell r="G199">
            <v>3325.3411603166869</v>
          </cell>
          <cell r="H199">
            <v>3362.2580833676602</v>
          </cell>
          <cell r="I199">
            <v>3474.9815125309378</v>
          </cell>
          <cell r="J199">
            <v>3474.9815125309378</v>
          </cell>
        </row>
        <row r="200">
          <cell r="C200" t="str">
            <v>Gabinetista D.E</v>
          </cell>
          <cell r="D200">
            <v>2739.5328167730354</v>
          </cell>
          <cell r="E200">
            <v>3177.8580674567206</v>
          </cell>
          <cell r="F200">
            <v>3232.6487237921815</v>
          </cell>
          <cell r="G200">
            <v>3232.6487237921815</v>
          </cell>
          <cell r="H200">
            <v>3268.5366036919081</v>
          </cell>
          <cell r="I200">
            <v>3378.1179163628294</v>
          </cell>
          <cell r="J200">
            <v>3378.1179163628294</v>
          </cell>
        </row>
        <row r="201">
          <cell r="C201" t="str">
            <v>Asesor Pedagógico</v>
          </cell>
          <cell r="D201">
            <v>1926.8502777671576</v>
          </cell>
          <cell r="E201">
            <v>2235.1463222099028</v>
          </cell>
          <cell r="F201">
            <v>2273.6833277652458</v>
          </cell>
          <cell r="G201">
            <v>2273.6833277652458</v>
          </cell>
          <cell r="H201">
            <v>2298.9250664039955</v>
          </cell>
          <cell r="I201">
            <v>2375.9990775146816</v>
          </cell>
          <cell r="J201">
            <v>2375.9990775146816</v>
          </cell>
        </row>
        <row r="202">
          <cell r="C202" t="str">
            <v>311 - Jefe Precept. 1ra D.E.</v>
          </cell>
          <cell r="D202">
            <v>3393.765574211684</v>
          </cell>
          <cell r="E202">
            <v>3936.7680660855531</v>
          </cell>
          <cell r="F202">
            <v>4004.6433775697869</v>
          </cell>
          <cell r="G202">
            <v>4004.6433775697869</v>
          </cell>
          <cell r="H202">
            <v>4049.10170659196</v>
          </cell>
          <cell r="I202">
            <v>4184.8523295604273</v>
          </cell>
          <cell r="J202">
            <v>4184.8523295604273</v>
          </cell>
        </row>
        <row r="203">
          <cell r="C203" t="str">
            <v>Jefe Preceptores 1°</v>
          </cell>
          <cell r="D203">
            <v>2151.1813775487658</v>
          </cell>
          <cell r="E203">
            <v>2495.370397956568</v>
          </cell>
          <cell r="F203">
            <v>2538.3940255075431</v>
          </cell>
          <cell r="G203">
            <v>2538.3940255075431</v>
          </cell>
          <cell r="H203">
            <v>2566.5745015534321</v>
          </cell>
          <cell r="I203">
            <v>2652.6217566553828</v>
          </cell>
          <cell r="J203">
            <v>2652.6217566553828</v>
          </cell>
        </row>
        <row r="204">
          <cell r="C204" t="str">
            <v>Ayud.GabinetePráctico D.E</v>
          </cell>
          <cell r="D204">
            <v>2658.3468459509822</v>
          </cell>
          <cell r="E204">
            <v>3083.6823413031393</v>
          </cell>
          <cell r="F204">
            <v>3136.8492782221588</v>
          </cell>
          <cell r="G204">
            <v>3136.8492782221588</v>
          </cell>
          <cell r="H204">
            <v>3171.6736219041168</v>
          </cell>
          <cell r="I204">
            <v>3278.0074957421562</v>
          </cell>
          <cell r="J204">
            <v>3278.0074957421562</v>
          </cell>
        </row>
        <row r="205">
          <cell r="C205" t="str">
            <v>314 - Ayud.Gab.Pract.</v>
          </cell>
          <cell r="D205">
            <v>1954.6345306194337</v>
          </cell>
          <cell r="E205">
            <v>2267.3760555185431</v>
          </cell>
          <cell r="F205">
            <v>2306.4687461309318</v>
          </cell>
          <cell r="G205">
            <v>2306.4687461309318</v>
          </cell>
          <cell r="H205">
            <v>2332.0744584820463</v>
          </cell>
          <cell r="I205">
            <v>2410.2598397068236</v>
          </cell>
          <cell r="J205">
            <v>2410.2598397068236</v>
          </cell>
        </row>
        <row r="206">
          <cell r="C206" t="str">
            <v>Bibliotecario D.E</v>
          </cell>
          <cell r="D206">
            <v>2698.9398313620081</v>
          </cell>
          <cell r="E206">
            <v>3130.7702043799291</v>
          </cell>
          <cell r="F206">
            <v>3184.7490010071692</v>
          </cell>
          <cell r="G206">
            <v>3184.7490010071692</v>
          </cell>
          <cell r="H206">
            <v>3220.1051127980118</v>
          </cell>
          <cell r="I206">
            <v>3328.0627060524921</v>
          </cell>
          <cell r="J206">
            <v>3328.0627060524921</v>
          </cell>
        </row>
        <row r="207">
          <cell r="C207" t="str">
            <v>316 - Preceptor D.E.</v>
          </cell>
          <cell r="D207">
            <v>3337.4565208003078</v>
          </cell>
          <cell r="E207">
            <v>3871.4495641283565</v>
          </cell>
          <cell r="F207">
            <v>3938.1986945443628</v>
          </cell>
          <cell r="G207">
            <v>3938.1986945443628</v>
          </cell>
          <cell r="H207">
            <v>3981.9193749668466</v>
          </cell>
          <cell r="I207">
            <v>4115.417635798859</v>
          </cell>
          <cell r="J207">
            <v>4115.417635798859</v>
          </cell>
        </row>
        <row r="208">
          <cell r="C208" t="str">
            <v>317 - Preceptor.</v>
          </cell>
          <cell r="D208">
            <v>2127.6209893946639</v>
          </cell>
          <cell r="E208">
            <v>2468.0403476978099</v>
          </cell>
          <cell r="F208">
            <v>2510.592767485703</v>
          </cell>
          <cell r="G208">
            <v>2510.592767485703</v>
          </cell>
          <cell r="H208">
            <v>2538.4646024467729</v>
          </cell>
          <cell r="I208">
            <v>2623.5694420225595</v>
          </cell>
          <cell r="J208">
            <v>2623.5694420225595</v>
          </cell>
        </row>
        <row r="209">
          <cell r="C209" t="str">
            <v>318 - Hs. Catedra Esc. Com</v>
          </cell>
          <cell r="D209">
            <v>137.96129501179757</v>
          </cell>
          <cell r="E209">
            <v>160.03510221368518</v>
          </cell>
          <cell r="F209">
            <v>162.79432811392113</v>
          </cell>
          <cell r="G209">
            <v>162.79432811392113</v>
          </cell>
          <cell r="H209">
            <v>164.60162107857568</v>
          </cell>
          <cell r="I209">
            <v>170.12007287904757</v>
          </cell>
          <cell r="J209">
            <v>170.12007287904757</v>
          </cell>
        </row>
        <row r="210">
          <cell r="C210" t="str">
            <v>319 - Hs Catedra Inherente</v>
          </cell>
          <cell r="D210">
            <v>1655.5355401415707</v>
          </cell>
          <cell r="E210">
            <v>1920.4212265642218</v>
          </cell>
          <cell r="F210">
            <v>1953.5319373670532</v>
          </cell>
          <cell r="G210">
            <v>1953.5319373670532</v>
          </cell>
          <cell r="H210">
            <v>1975.2194529429078</v>
          </cell>
          <cell r="I210">
            <v>2041.4408745485705</v>
          </cell>
          <cell r="J210">
            <v>2041.4408745485705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D18"/>
  <sheetViews>
    <sheetView showGridLines="0" tabSelected="1" zoomScale="84" zoomScaleNormal="84" zoomScaleSheetLayoutView="85" workbookViewId="0">
      <selection activeCell="J27" sqref="J27"/>
    </sheetView>
  </sheetViews>
  <sheetFormatPr baseColWidth="10" defaultRowHeight="12.75" x14ac:dyDescent="0.2"/>
  <cols>
    <col min="1" max="1" width="2.140625" style="3" customWidth="1"/>
    <col min="2" max="2" width="4" style="3" customWidth="1"/>
    <col min="3" max="3" width="8" style="3" customWidth="1"/>
    <col min="4" max="4" width="33" style="3" customWidth="1"/>
    <col min="5" max="5" width="13.7109375" style="3" customWidth="1"/>
    <col min="6" max="6" width="10.7109375" style="3" customWidth="1"/>
    <col min="7" max="7" width="5.42578125" style="3" customWidth="1"/>
    <col min="8" max="8" width="2.140625" style="3" customWidth="1"/>
    <col min="9" max="9" width="2" style="3" customWidth="1"/>
    <col min="10" max="10" width="16.5703125" style="3" customWidth="1"/>
    <col min="11" max="11" width="15.42578125" style="3" customWidth="1"/>
    <col min="12" max="12" width="16.42578125" style="3" customWidth="1"/>
    <col min="13" max="13" width="16.140625" style="3" customWidth="1"/>
    <col min="14" max="14" width="4.5703125" style="3" customWidth="1"/>
    <col min="15" max="15" width="2.140625" style="3" customWidth="1"/>
    <col min="16" max="16" width="2.28515625" style="3" customWidth="1"/>
    <col min="17" max="20" width="12.7109375" style="3" customWidth="1"/>
    <col min="21" max="21" width="14.7109375" style="3" customWidth="1"/>
    <col min="22" max="22" width="14.5703125" style="3" customWidth="1"/>
    <col min="23" max="27" width="15.42578125" style="3" customWidth="1"/>
    <col min="28" max="28" width="15.7109375" style="3" customWidth="1"/>
    <col min="29" max="29" width="2.7109375" style="3" customWidth="1"/>
    <col min="30" max="32" width="11.140625" style="3" customWidth="1"/>
    <col min="33" max="33" width="4.85546875" style="3" customWidth="1"/>
    <col min="34" max="16384" width="11.42578125" style="3"/>
  </cols>
  <sheetData>
    <row r="1" spans="2:30" x14ac:dyDescent="0.2">
      <c r="B1" s="44"/>
      <c r="C1" s="45"/>
      <c r="D1" s="45"/>
      <c r="E1" s="45"/>
      <c r="F1" s="45"/>
      <c r="G1" s="68"/>
      <c r="H1" s="5"/>
      <c r="I1" s="18"/>
      <c r="J1" s="12"/>
      <c r="K1" s="12"/>
      <c r="L1" s="12"/>
      <c r="M1" s="12"/>
      <c r="N1" s="13"/>
      <c r="O1" s="5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2:30" ht="17.25" customHeight="1" x14ac:dyDescent="0.2">
      <c r="B2" s="46"/>
      <c r="C2" s="79" t="s">
        <v>11</v>
      </c>
      <c r="D2" s="79"/>
      <c r="E2" s="79"/>
      <c r="F2" s="79"/>
      <c r="G2" s="80"/>
      <c r="H2" s="5"/>
      <c r="I2" s="6"/>
      <c r="J2" s="47"/>
      <c r="K2" s="27"/>
      <c r="L2" s="27"/>
      <c r="M2" s="27"/>
      <c r="N2" s="14"/>
      <c r="O2" s="5"/>
      <c r="P2" s="24"/>
      <c r="Q2" s="60" t="s">
        <v>55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25"/>
    </row>
    <row r="3" spans="2:30" x14ac:dyDescent="0.2">
      <c r="B3" s="6"/>
      <c r="C3" s="4"/>
      <c r="D3" s="4"/>
      <c r="E3" s="4"/>
      <c r="F3" s="4"/>
      <c r="G3" s="14"/>
      <c r="H3" s="5"/>
      <c r="I3" s="46"/>
      <c r="J3" s="27"/>
      <c r="K3" s="27"/>
      <c r="L3" s="27"/>
      <c r="M3" s="27"/>
      <c r="N3" s="28"/>
      <c r="O3" s="29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</row>
    <row r="4" spans="2:30" ht="25.5" customHeight="1" x14ac:dyDescent="0.2">
      <c r="B4" s="48" t="s">
        <v>10</v>
      </c>
      <c r="C4" s="27"/>
      <c r="D4" s="27"/>
      <c r="E4" s="27"/>
      <c r="F4" s="27"/>
      <c r="G4" s="28"/>
      <c r="H4" s="5"/>
      <c r="I4" s="46"/>
      <c r="J4" s="27"/>
      <c r="K4" s="27"/>
      <c r="L4" s="27"/>
      <c r="M4" s="27"/>
      <c r="N4" s="28"/>
      <c r="O4" s="29"/>
      <c r="P4" s="30"/>
      <c r="Q4" s="82" t="s">
        <v>58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32"/>
    </row>
    <row r="5" spans="2:30" ht="43.5" customHeight="1" x14ac:dyDescent="0.2">
      <c r="B5" s="6"/>
      <c r="C5" s="27"/>
      <c r="D5" s="27"/>
      <c r="E5" s="27"/>
      <c r="F5" s="27"/>
      <c r="G5" s="28"/>
      <c r="H5" s="5"/>
      <c r="I5" s="46"/>
      <c r="J5" s="81" t="s">
        <v>57</v>
      </c>
      <c r="K5" s="81"/>
      <c r="L5" s="81"/>
      <c r="M5" s="81"/>
      <c r="N5" s="28"/>
      <c r="O5" s="29"/>
      <c r="P5" s="30"/>
      <c r="Q5" s="76" t="s">
        <v>47</v>
      </c>
      <c r="R5" s="77"/>
      <c r="S5" s="77"/>
      <c r="T5" s="77"/>
      <c r="U5" s="77"/>
      <c r="V5" s="77"/>
      <c r="W5" s="73" t="s">
        <v>48</v>
      </c>
      <c r="X5" s="74"/>
      <c r="Y5" s="74"/>
      <c r="Z5" s="75"/>
      <c r="AA5" s="76" t="s">
        <v>52</v>
      </c>
      <c r="AB5" s="78"/>
      <c r="AC5" s="38"/>
    </row>
    <row r="6" spans="2:30" s="9" customFormat="1" ht="38.25" x14ac:dyDescent="0.2">
      <c r="B6" s="6"/>
      <c r="C6" s="49" t="s">
        <v>56</v>
      </c>
      <c r="D6" s="49" t="s">
        <v>3</v>
      </c>
      <c r="E6" s="49" t="s">
        <v>4</v>
      </c>
      <c r="F6" s="49" t="s">
        <v>31</v>
      </c>
      <c r="G6" s="35"/>
      <c r="H6" s="19"/>
      <c r="I6" s="58"/>
      <c r="J6" s="33" t="s">
        <v>47</v>
      </c>
      <c r="K6" s="33" t="s">
        <v>48</v>
      </c>
      <c r="L6" s="33" t="s">
        <v>52</v>
      </c>
      <c r="M6" s="69" t="s">
        <v>54</v>
      </c>
      <c r="N6" s="35"/>
      <c r="O6" s="36"/>
      <c r="P6" s="37"/>
      <c r="Q6" s="26" t="s">
        <v>0</v>
      </c>
      <c r="R6" s="26" t="s">
        <v>12</v>
      </c>
      <c r="S6" s="26" t="s">
        <v>1</v>
      </c>
      <c r="T6" s="26" t="s">
        <v>51</v>
      </c>
      <c r="U6" s="65" t="s">
        <v>50</v>
      </c>
      <c r="V6" s="65" t="s">
        <v>53</v>
      </c>
      <c r="W6" s="26" t="s">
        <v>49</v>
      </c>
      <c r="X6" s="26" t="s">
        <v>51</v>
      </c>
      <c r="Y6" s="65" t="s">
        <v>50</v>
      </c>
      <c r="Z6" s="65" t="s">
        <v>53</v>
      </c>
      <c r="AA6" s="65" t="s">
        <v>50</v>
      </c>
      <c r="AB6" s="65" t="s">
        <v>53</v>
      </c>
      <c r="AC6" s="38"/>
    </row>
    <row r="7" spans="2:30" x14ac:dyDescent="0.2">
      <c r="B7" s="6"/>
      <c r="C7" s="7"/>
      <c r="D7" s="10"/>
      <c r="E7" s="8"/>
      <c r="F7" s="8"/>
      <c r="G7" s="14"/>
      <c r="H7" s="5"/>
      <c r="I7" s="46"/>
      <c r="J7" s="11">
        <f t="shared" ref="J7:J15" si="0">+V7*C7</f>
        <v>0</v>
      </c>
      <c r="K7" s="11">
        <f t="shared" ref="K7:K15" si="1">+Z7*C7</f>
        <v>0</v>
      </c>
      <c r="L7" s="11">
        <f t="shared" ref="L7:L15" si="2">+AB7*C7</f>
        <v>0</v>
      </c>
      <c r="M7" s="70">
        <f>+J7+K7+L7</f>
        <v>0</v>
      </c>
      <c r="N7" s="28"/>
      <c r="O7" s="29"/>
      <c r="P7" s="30"/>
      <c r="Q7" s="20">
        <f>IF($D7=0,0,VLOOKUP($D7,'base de trabajo'!$C$4:$E$21,2,FALSE))</f>
        <v>0</v>
      </c>
      <c r="R7" s="20">
        <f>IF($D7=0,0,VLOOKUP($D7,'base de trabajo'!$C$4:$E$21,3,FALSE))</f>
        <v>0</v>
      </c>
      <c r="S7" s="20">
        <f>IF(E7=0,0,VLOOKUP($E7,'base de trabajo'!$H$4:$I$7,2,FALSE)*($Q7))</f>
        <v>0</v>
      </c>
      <c r="T7" s="20">
        <f>SUM(Q7:S7)*0.1617</f>
        <v>0</v>
      </c>
      <c r="U7" s="66">
        <f>SUM(Q7:T7)</f>
        <v>0</v>
      </c>
      <c r="V7" s="66">
        <f>+U7*13</f>
        <v>0</v>
      </c>
      <c r="W7" s="20">
        <f>IF($F7=0,0,VLOOKUP($F7,'base de trabajo'!$K$6:$L$15,2,FALSE))*($Q7+$R7)</f>
        <v>0</v>
      </c>
      <c r="X7" s="20">
        <f>+W7*0.1617</f>
        <v>0</v>
      </c>
      <c r="Y7" s="66">
        <f>SUM(W7:X7)</f>
        <v>0</v>
      </c>
      <c r="Z7" s="66">
        <f>+Y7*13</f>
        <v>0</v>
      </c>
      <c r="AA7" s="66">
        <f>(Q7+R7+S7+W7)*(0.24-0.1617)</f>
        <v>0</v>
      </c>
      <c r="AB7" s="66">
        <f>+AA7*13</f>
        <v>0</v>
      </c>
      <c r="AC7" s="32"/>
      <c r="AD7" s="67"/>
    </row>
    <row r="8" spans="2:30" x14ac:dyDescent="0.2">
      <c r="B8" s="6"/>
      <c r="C8" s="7"/>
      <c r="D8" s="10"/>
      <c r="E8" s="8"/>
      <c r="F8" s="8"/>
      <c r="G8" s="14"/>
      <c r="H8" s="5"/>
      <c r="I8" s="46"/>
      <c r="J8" s="11">
        <f t="shared" si="0"/>
        <v>0</v>
      </c>
      <c r="K8" s="11">
        <f t="shared" si="1"/>
        <v>0</v>
      </c>
      <c r="L8" s="11">
        <f t="shared" si="2"/>
        <v>0</v>
      </c>
      <c r="M8" s="70">
        <f t="shared" ref="M8:M15" si="3">+J8+K8+L8</f>
        <v>0</v>
      </c>
      <c r="N8" s="28"/>
      <c r="O8" s="29"/>
      <c r="P8" s="30"/>
      <c r="Q8" s="20">
        <f>IF($D8=0,0,VLOOKUP($D8,'base de trabajo'!$C$4:$E$21,2,FALSE))</f>
        <v>0</v>
      </c>
      <c r="R8" s="20">
        <f>IF($D8=0,0,VLOOKUP($D8,'base de trabajo'!$C$4:$E$21,3,FALSE))</f>
        <v>0</v>
      </c>
      <c r="S8" s="20">
        <f>IF(E8=0,0,VLOOKUP($E8,'base de trabajo'!$H$4:$I$7,2,FALSE)*($Q8))</f>
        <v>0</v>
      </c>
      <c r="T8" s="20">
        <f t="shared" ref="T8:T15" si="4">SUM(Q8:S8)*0.1617</f>
        <v>0</v>
      </c>
      <c r="U8" s="66">
        <f t="shared" ref="U8:U15" si="5">SUM(Q8:T8)</f>
        <v>0</v>
      </c>
      <c r="V8" s="66">
        <f t="shared" ref="V8:V15" si="6">+U8*13</f>
        <v>0</v>
      </c>
      <c r="W8" s="20">
        <f>IF($F8=0,0,VLOOKUP($F8,'base de trabajo'!$K$6:$L$15,2,FALSE))*($Q8+$R8)</f>
        <v>0</v>
      </c>
      <c r="X8" s="20">
        <f t="shared" ref="X8:X15" si="7">+W8*0.1617</f>
        <v>0</v>
      </c>
      <c r="Y8" s="66">
        <f t="shared" ref="Y8:Y15" si="8">SUM(W8:X8)</f>
        <v>0</v>
      </c>
      <c r="Z8" s="66">
        <f t="shared" ref="Z8:Z15" si="9">+Y8*13</f>
        <v>0</v>
      </c>
      <c r="AA8" s="66">
        <f t="shared" ref="AA8:AA15" si="10">(Q8+R8+S8+W8)*(0.24-0.1617)</f>
        <v>0</v>
      </c>
      <c r="AB8" s="66">
        <f t="shared" ref="AB8:AB15" si="11">+AA8*13</f>
        <v>0</v>
      </c>
      <c r="AC8" s="32"/>
      <c r="AD8" s="67"/>
    </row>
    <row r="9" spans="2:30" x14ac:dyDescent="0.2">
      <c r="B9" s="6"/>
      <c r="C9" s="7"/>
      <c r="D9" s="10"/>
      <c r="E9" s="8"/>
      <c r="F9" s="8"/>
      <c r="G9" s="14"/>
      <c r="H9" s="5"/>
      <c r="I9" s="46"/>
      <c r="J9" s="11">
        <f t="shared" si="0"/>
        <v>0</v>
      </c>
      <c r="K9" s="11">
        <f t="shared" si="1"/>
        <v>0</v>
      </c>
      <c r="L9" s="11">
        <f t="shared" si="2"/>
        <v>0</v>
      </c>
      <c r="M9" s="70">
        <f t="shared" si="3"/>
        <v>0</v>
      </c>
      <c r="N9" s="28"/>
      <c r="O9" s="29"/>
      <c r="P9" s="30"/>
      <c r="Q9" s="20">
        <f>IF($D9=0,0,VLOOKUP($D9,'base de trabajo'!$C$4:$E$21,2,FALSE))</f>
        <v>0</v>
      </c>
      <c r="R9" s="20">
        <f>IF($D9=0,0,VLOOKUP($D9,'base de trabajo'!$C$4:$E$21,3,FALSE))</f>
        <v>0</v>
      </c>
      <c r="S9" s="20">
        <f>IF(E9=0,0,VLOOKUP($E9,'base de trabajo'!$H$4:$I$7,2,FALSE)*($Q9))</f>
        <v>0</v>
      </c>
      <c r="T9" s="20">
        <f t="shared" si="4"/>
        <v>0</v>
      </c>
      <c r="U9" s="66">
        <f t="shared" si="5"/>
        <v>0</v>
      </c>
      <c r="V9" s="66">
        <f t="shared" si="6"/>
        <v>0</v>
      </c>
      <c r="W9" s="20">
        <f>IF($F9=0,0,VLOOKUP($F9,'base de trabajo'!$K$6:$L$15,2,FALSE))*($Q9+$R9)</f>
        <v>0</v>
      </c>
      <c r="X9" s="20">
        <f t="shared" si="7"/>
        <v>0</v>
      </c>
      <c r="Y9" s="66">
        <f t="shared" si="8"/>
        <v>0</v>
      </c>
      <c r="Z9" s="66">
        <f t="shared" si="9"/>
        <v>0</v>
      </c>
      <c r="AA9" s="66">
        <f t="shared" si="10"/>
        <v>0</v>
      </c>
      <c r="AB9" s="66">
        <f t="shared" si="11"/>
        <v>0</v>
      </c>
      <c r="AC9" s="32"/>
      <c r="AD9" s="67"/>
    </row>
    <row r="10" spans="2:30" x14ac:dyDescent="0.2">
      <c r="B10" s="6"/>
      <c r="C10" s="7"/>
      <c r="D10" s="10"/>
      <c r="E10" s="8"/>
      <c r="F10" s="8"/>
      <c r="G10" s="14"/>
      <c r="H10" s="5"/>
      <c r="I10" s="46"/>
      <c r="J10" s="11">
        <f t="shared" si="0"/>
        <v>0</v>
      </c>
      <c r="K10" s="11">
        <f t="shared" si="1"/>
        <v>0</v>
      </c>
      <c r="L10" s="11">
        <f t="shared" si="2"/>
        <v>0</v>
      </c>
      <c r="M10" s="70">
        <f t="shared" si="3"/>
        <v>0</v>
      </c>
      <c r="N10" s="28"/>
      <c r="O10" s="29"/>
      <c r="P10" s="30"/>
      <c r="Q10" s="20">
        <f>IF($D10=0,0,VLOOKUP($D10,'base de trabajo'!$C$4:$E$21,2,FALSE))</f>
        <v>0</v>
      </c>
      <c r="R10" s="20">
        <f>IF($D10=0,0,VLOOKUP($D10,'base de trabajo'!$C$4:$E$21,3,FALSE))</f>
        <v>0</v>
      </c>
      <c r="S10" s="20">
        <f>IF(E10=0,0,VLOOKUP($E10,'base de trabajo'!$H$4:$I$7,2,FALSE)*($Q10))</f>
        <v>0</v>
      </c>
      <c r="T10" s="20">
        <f t="shared" si="4"/>
        <v>0</v>
      </c>
      <c r="U10" s="66">
        <f t="shared" si="5"/>
        <v>0</v>
      </c>
      <c r="V10" s="66">
        <f>+U10*13</f>
        <v>0</v>
      </c>
      <c r="W10" s="20">
        <f>IF($F10=0,0,VLOOKUP($F10,'base de trabajo'!$K$6:$L$15,2,FALSE))*($Q10+$R10)</f>
        <v>0</v>
      </c>
      <c r="X10" s="20">
        <f t="shared" si="7"/>
        <v>0</v>
      </c>
      <c r="Y10" s="66">
        <f t="shared" si="8"/>
        <v>0</v>
      </c>
      <c r="Z10" s="66">
        <f t="shared" si="9"/>
        <v>0</v>
      </c>
      <c r="AA10" s="66">
        <f t="shared" si="10"/>
        <v>0</v>
      </c>
      <c r="AB10" s="66">
        <f t="shared" si="11"/>
        <v>0</v>
      </c>
      <c r="AC10" s="32"/>
      <c r="AD10" s="67"/>
    </row>
    <row r="11" spans="2:30" x14ac:dyDescent="0.2">
      <c r="B11" s="6"/>
      <c r="C11" s="7"/>
      <c r="D11" s="10"/>
      <c r="E11" s="8"/>
      <c r="F11" s="8"/>
      <c r="G11" s="14"/>
      <c r="H11" s="5"/>
      <c r="I11" s="46"/>
      <c r="J11" s="11">
        <f t="shared" si="0"/>
        <v>0</v>
      </c>
      <c r="K11" s="11">
        <f t="shared" si="1"/>
        <v>0</v>
      </c>
      <c r="L11" s="11">
        <f t="shared" si="2"/>
        <v>0</v>
      </c>
      <c r="M11" s="70">
        <f t="shared" si="3"/>
        <v>0</v>
      </c>
      <c r="N11" s="28"/>
      <c r="O11" s="29"/>
      <c r="P11" s="30"/>
      <c r="Q11" s="20">
        <f>IF($D11=0,0,VLOOKUP($D11,'base de trabajo'!$C$4:$E$21,2,FALSE))</f>
        <v>0</v>
      </c>
      <c r="R11" s="20">
        <f>IF($D11=0,0,VLOOKUP($D11,'base de trabajo'!$C$4:$E$21,3,FALSE))</f>
        <v>0</v>
      </c>
      <c r="S11" s="20">
        <f>IF(E11=0,0,VLOOKUP($E11,'base de trabajo'!$H$4:$I$7,2,FALSE)*($Q11))</f>
        <v>0</v>
      </c>
      <c r="T11" s="20">
        <f t="shared" si="4"/>
        <v>0</v>
      </c>
      <c r="U11" s="66">
        <f>SUM(Q11:T11)</f>
        <v>0</v>
      </c>
      <c r="V11" s="66">
        <f t="shared" si="6"/>
        <v>0</v>
      </c>
      <c r="W11" s="20">
        <f>IF($F11=0,0,VLOOKUP($F11,'base de trabajo'!$K$6:$L$15,2,FALSE))*($Q11+$R11)</f>
        <v>0</v>
      </c>
      <c r="X11" s="20">
        <f t="shared" si="7"/>
        <v>0</v>
      </c>
      <c r="Y11" s="66">
        <f t="shared" si="8"/>
        <v>0</v>
      </c>
      <c r="Z11" s="66">
        <f t="shared" si="9"/>
        <v>0</v>
      </c>
      <c r="AA11" s="66">
        <f t="shared" si="10"/>
        <v>0</v>
      </c>
      <c r="AB11" s="66">
        <f t="shared" si="11"/>
        <v>0</v>
      </c>
      <c r="AC11" s="32"/>
      <c r="AD11" s="67"/>
    </row>
    <row r="12" spans="2:30" x14ac:dyDescent="0.2">
      <c r="B12" s="6"/>
      <c r="C12" s="7"/>
      <c r="D12" s="10"/>
      <c r="E12" s="8"/>
      <c r="F12" s="8"/>
      <c r="G12" s="14"/>
      <c r="H12" s="5"/>
      <c r="I12" s="46"/>
      <c r="J12" s="11">
        <f t="shared" si="0"/>
        <v>0</v>
      </c>
      <c r="K12" s="11">
        <f t="shared" si="1"/>
        <v>0</v>
      </c>
      <c r="L12" s="11">
        <f t="shared" si="2"/>
        <v>0</v>
      </c>
      <c r="M12" s="70">
        <f t="shared" si="3"/>
        <v>0</v>
      </c>
      <c r="N12" s="28"/>
      <c r="O12" s="29"/>
      <c r="P12" s="30"/>
      <c r="Q12" s="20">
        <f>IF($D12=0,0,VLOOKUP($D12,'base de trabajo'!$C$4:$E$21,2,FALSE))</f>
        <v>0</v>
      </c>
      <c r="R12" s="20">
        <f>IF($D12=0,0,VLOOKUP($D12,'base de trabajo'!$C$4:$E$21,3,FALSE))</f>
        <v>0</v>
      </c>
      <c r="S12" s="20">
        <f>IF(E12=0,0,VLOOKUP($E12,'base de trabajo'!$H$4:$I$7,2,FALSE)*($Q12))</f>
        <v>0</v>
      </c>
      <c r="T12" s="20">
        <f t="shared" si="4"/>
        <v>0</v>
      </c>
      <c r="U12" s="66">
        <f t="shared" si="5"/>
        <v>0</v>
      </c>
      <c r="V12" s="66">
        <f t="shared" si="6"/>
        <v>0</v>
      </c>
      <c r="W12" s="20">
        <f>IF($F12=0,0,VLOOKUP($F12,'base de trabajo'!$K$6:$L$15,2,FALSE))*($Q12+$R12)</f>
        <v>0</v>
      </c>
      <c r="X12" s="20">
        <f t="shared" si="7"/>
        <v>0</v>
      </c>
      <c r="Y12" s="66">
        <f t="shared" si="8"/>
        <v>0</v>
      </c>
      <c r="Z12" s="66">
        <f t="shared" si="9"/>
        <v>0</v>
      </c>
      <c r="AA12" s="66">
        <f t="shared" si="10"/>
        <v>0</v>
      </c>
      <c r="AB12" s="66">
        <f t="shared" si="11"/>
        <v>0</v>
      </c>
      <c r="AC12" s="32"/>
      <c r="AD12" s="67"/>
    </row>
    <row r="13" spans="2:30" x14ac:dyDescent="0.2">
      <c r="B13" s="6"/>
      <c r="C13" s="7"/>
      <c r="D13" s="10"/>
      <c r="E13" s="8"/>
      <c r="F13" s="8"/>
      <c r="G13" s="14"/>
      <c r="H13" s="5"/>
      <c r="I13" s="46"/>
      <c r="J13" s="11">
        <f t="shared" si="0"/>
        <v>0</v>
      </c>
      <c r="K13" s="11">
        <f t="shared" si="1"/>
        <v>0</v>
      </c>
      <c r="L13" s="11">
        <f t="shared" si="2"/>
        <v>0</v>
      </c>
      <c r="M13" s="70">
        <f t="shared" si="3"/>
        <v>0</v>
      </c>
      <c r="N13" s="28"/>
      <c r="O13" s="29"/>
      <c r="P13" s="30"/>
      <c r="Q13" s="20">
        <f>IF($D13=0,0,VLOOKUP($D13,'base de trabajo'!$C$4:$E$21,2,FALSE))</f>
        <v>0</v>
      </c>
      <c r="R13" s="20">
        <f>IF($D13=0,0,VLOOKUP($D13,'base de trabajo'!$C$4:$E$21,3,FALSE))</f>
        <v>0</v>
      </c>
      <c r="S13" s="20">
        <f>IF(E13=0,0,VLOOKUP($E13,'base de trabajo'!$H$4:$I$7,2,FALSE)*($Q13))</f>
        <v>0</v>
      </c>
      <c r="T13" s="20">
        <f t="shared" si="4"/>
        <v>0</v>
      </c>
      <c r="U13" s="66">
        <f t="shared" si="5"/>
        <v>0</v>
      </c>
      <c r="V13" s="66">
        <f t="shared" si="6"/>
        <v>0</v>
      </c>
      <c r="W13" s="20">
        <f>IF($F13=0,0,VLOOKUP($F13,'base de trabajo'!$K$6:$L$15,2,FALSE))*($Q13+$R13)</f>
        <v>0</v>
      </c>
      <c r="X13" s="20">
        <f t="shared" si="7"/>
        <v>0</v>
      </c>
      <c r="Y13" s="66">
        <f t="shared" si="8"/>
        <v>0</v>
      </c>
      <c r="Z13" s="66">
        <f t="shared" si="9"/>
        <v>0</v>
      </c>
      <c r="AA13" s="66">
        <f t="shared" si="10"/>
        <v>0</v>
      </c>
      <c r="AB13" s="66">
        <f t="shared" si="11"/>
        <v>0</v>
      </c>
      <c r="AC13" s="32"/>
      <c r="AD13" s="67"/>
    </row>
    <row r="14" spans="2:30" x14ac:dyDescent="0.2">
      <c r="B14" s="6"/>
      <c r="C14" s="7"/>
      <c r="D14" s="10"/>
      <c r="E14" s="8"/>
      <c r="F14" s="8"/>
      <c r="G14" s="14"/>
      <c r="H14" s="5"/>
      <c r="I14" s="46"/>
      <c r="J14" s="11">
        <f t="shared" si="0"/>
        <v>0</v>
      </c>
      <c r="K14" s="11">
        <f t="shared" si="1"/>
        <v>0</v>
      </c>
      <c r="L14" s="11">
        <f t="shared" si="2"/>
        <v>0</v>
      </c>
      <c r="M14" s="70">
        <f t="shared" si="3"/>
        <v>0</v>
      </c>
      <c r="N14" s="28"/>
      <c r="O14" s="29"/>
      <c r="P14" s="30"/>
      <c r="Q14" s="20">
        <f>IF($D14=0,0,VLOOKUP($D14,'base de trabajo'!$C$4:$E$21,2,FALSE))</f>
        <v>0</v>
      </c>
      <c r="R14" s="20">
        <f>IF($D14=0,0,VLOOKUP($D14,'base de trabajo'!$C$4:$E$21,3,FALSE))</f>
        <v>0</v>
      </c>
      <c r="S14" s="20">
        <f>IF(E14=0,0,VLOOKUP($E14,'base de trabajo'!$H$4:$I$7,2,FALSE)*($Q14))</f>
        <v>0</v>
      </c>
      <c r="T14" s="20">
        <f t="shared" si="4"/>
        <v>0</v>
      </c>
      <c r="U14" s="66">
        <f t="shared" si="5"/>
        <v>0</v>
      </c>
      <c r="V14" s="66">
        <f t="shared" si="6"/>
        <v>0</v>
      </c>
      <c r="W14" s="20">
        <f>IF($F14=0,0,VLOOKUP($F14,'base de trabajo'!$K$6:$L$15,2,FALSE))*($Q14+$R14)</f>
        <v>0</v>
      </c>
      <c r="X14" s="20">
        <f t="shared" si="7"/>
        <v>0</v>
      </c>
      <c r="Y14" s="66">
        <f t="shared" si="8"/>
        <v>0</v>
      </c>
      <c r="Z14" s="66">
        <f t="shared" si="9"/>
        <v>0</v>
      </c>
      <c r="AA14" s="66">
        <f t="shared" si="10"/>
        <v>0</v>
      </c>
      <c r="AB14" s="66">
        <f t="shared" si="11"/>
        <v>0</v>
      </c>
      <c r="AC14" s="32"/>
      <c r="AD14" s="67"/>
    </row>
    <row r="15" spans="2:30" x14ac:dyDescent="0.2">
      <c r="B15" s="6"/>
      <c r="C15" s="7"/>
      <c r="D15" s="10"/>
      <c r="E15" s="8"/>
      <c r="F15" s="8"/>
      <c r="G15" s="14"/>
      <c r="H15" s="5"/>
      <c r="I15" s="46"/>
      <c r="J15" s="11">
        <f t="shared" si="0"/>
        <v>0</v>
      </c>
      <c r="K15" s="11">
        <f t="shared" si="1"/>
        <v>0</v>
      </c>
      <c r="L15" s="11">
        <f t="shared" si="2"/>
        <v>0</v>
      </c>
      <c r="M15" s="70">
        <f t="shared" si="3"/>
        <v>0</v>
      </c>
      <c r="N15" s="28"/>
      <c r="O15" s="29"/>
      <c r="P15" s="30"/>
      <c r="Q15" s="20">
        <f>IF($D15=0,0,VLOOKUP($D15,'base de trabajo'!$C$4:$E$21,2,FALSE))</f>
        <v>0</v>
      </c>
      <c r="R15" s="20">
        <f>IF($D15=0,0,VLOOKUP($D15,'base de trabajo'!$C$4:$E$21,3,FALSE))</f>
        <v>0</v>
      </c>
      <c r="S15" s="20">
        <f>IF(E15=0,0,VLOOKUP($E15,'base de trabajo'!$H$4:$I$7,2,FALSE)*($Q15))</f>
        <v>0</v>
      </c>
      <c r="T15" s="20">
        <f t="shared" si="4"/>
        <v>0</v>
      </c>
      <c r="U15" s="66">
        <f t="shared" si="5"/>
        <v>0</v>
      </c>
      <c r="V15" s="66">
        <f t="shared" si="6"/>
        <v>0</v>
      </c>
      <c r="W15" s="20">
        <f>IF($F15=0,0,VLOOKUP($F15,'base de trabajo'!$K$6:$L$15,2,FALSE))*($Q15+$R15)</f>
        <v>0</v>
      </c>
      <c r="X15" s="20">
        <f t="shared" si="7"/>
        <v>0</v>
      </c>
      <c r="Y15" s="66">
        <f t="shared" si="8"/>
        <v>0</v>
      </c>
      <c r="Z15" s="66">
        <f t="shared" si="9"/>
        <v>0</v>
      </c>
      <c r="AA15" s="66">
        <f t="shared" si="10"/>
        <v>0</v>
      </c>
      <c r="AB15" s="66">
        <f t="shared" si="11"/>
        <v>0</v>
      </c>
      <c r="AC15" s="32"/>
      <c r="AD15" s="67"/>
    </row>
    <row r="16" spans="2:30" x14ac:dyDescent="0.2">
      <c r="B16" s="6"/>
      <c r="C16" s="4"/>
      <c r="D16" s="4"/>
      <c r="E16" s="4"/>
      <c r="F16" s="4"/>
      <c r="G16" s="14"/>
      <c r="H16" s="5"/>
      <c r="I16" s="46"/>
      <c r="J16" s="34">
        <f>SUM(J7:J15)</f>
        <v>0</v>
      </c>
      <c r="K16" s="34">
        <f t="shared" ref="K16:M16" si="12">SUM(K7:K15)</f>
        <v>0</v>
      </c>
      <c r="L16" s="34">
        <f t="shared" si="12"/>
        <v>0</v>
      </c>
      <c r="M16" s="71">
        <f t="shared" si="12"/>
        <v>0</v>
      </c>
      <c r="N16" s="28"/>
      <c r="O16" s="29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/>
    </row>
    <row r="17" spans="2:29" x14ac:dyDescent="0.2">
      <c r="B17" s="6"/>
      <c r="C17" s="4" t="s">
        <v>59</v>
      </c>
      <c r="D17" s="4"/>
      <c r="E17" s="4"/>
      <c r="F17" s="4"/>
      <c r="G17" s="14"/>
      <c r="H17" s="5"/>
      <c r="I17" s="46"/>
      <c r="J17" s="27"/>
      <c r="K17" s="27"/>
      <c r="L17" s="27"/>
      <c r="M17" s="27"/>
      <c r="N17" s="28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</row>
    <row r="18" spans="2:29" ht="13.5" thickBot="1" x14ac:dyDescent="0.25">
      <c r="B18" s="15"/>
      <c r="C18" s="16"/>
      <c r="D18" s="16"/>
      <c r="E18" s="16"/>
      <c r="F18" s="16"/>
      <c r="G18" s="17"/>
      <c r="H18" s="5"/>
      <c r="I18" s="59"/>
      <c r="J18" s="72"/>
      <c r="K18" s="72" t="str">
        <f>IF(K16=0,"DEBE COMPLETAR LA ANTIGÜEDAD DEL DOCENTE","")</f>
        <v>DEBE COMPLETAR LA ANTIGÜEDAD DEL DOCENTE</v>
      </c>
      <c r="L18" s="72"/>
      <c r="M18" s="39"/>
      <c r="N18" s="40"/>
      <c r="O18" s="29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</row>
  </sheetData>
  <sheetProtection algorithmName="SHA-512" hashValue="oRMT6Hpj3LwPonP84cc6zp5PXo1/2yuizBaSfGclvUxLccmZFYOpJ7oOXOvMfzfb1Ghp//jJpegfxMCdT0Qcog==" saltValue="TOSyoVdjtXkTTakpLQsBSQ==" spinCount="100000" sheet="1" selectLockedCells="1"/>
  <mergeCells count="6">
    <mergeCell ref="W5:Z5"/>
    <mergeCell ref="Q5:V5"/>
    <mergeCell ref="AA5:AB5"/>
    <mergeCell ref="C2:G2"/>
    <mergeCell ref="J5:M5"/>
    <mergeCell ref="Q4:AB4"/>
  </mergeCells>
  <pageMargins left="0.7" right="0.7" top="0.75" bottom="0.75" header="0.3" footer="0.3"/>
  <pageSetup paperSize="9" scale="69" orientation="portrait" r:id="rId1"/>
  <colBreaks count="2" manualBreakCount="2">
    <brk id="7" max="1048575" man="1"/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trabajo'!$C$4:$C$21</xm:f>
          </x14:formula1>
          <xm:sqref>D7:D15</xm:sqref>
        </x14:dataValidation>
        <x14:dataValidation type="list" allowBlank="1" showInputMessage="1" showErrorMessage="1">
          <x14:formula1>
            <xm:f>'base de trabajo'!$H$4:$H$7</xm:f>
          </x14:formula1>
          <xm:sqref>E7:E15</xm:sqref>
        </x14:dataValidation>
        <x14:dataValidation type="list" allowBlank="1" showInputMessage="1" showErrorMessage="1">
          <x14:formula1>
            <xm:f>'base de trabajo'!$K$6:$K$15</xm:f>
          </x14:formula1>
          <xm:sqref>F7:F15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174"/>
  <sheetViews>
    <sheetView zoomScale="85" zoomScaleNormal="85" workbookViewId="0">
      <selection activeCell="I17" sqref="I17"/>
    </sheetView>
  </sheetViews>
  <sheetFormatPr baseColWidth="10" defaultRowHeight="15" x14ac:dyDescent="0.25"/>
  <cols>
    <col min="2" max="2" width="11.7109375" customWidth="1"/>
    <col min="3" max="3" width="33.140625" style="1" bestFit="1" customWidth="1"/>
    <col min="4" max="4" width="10.28515625" customWidth="1"/>
    <col min="5" max="5" width="8" customWidth="1"/>
    <col min="6" max="6" width="11" bestFit="1" customWidth="1"/>
    <col min="7" max="7" width="8" customWidth="1"/>
    <col min="8" max="8" width="28.28515625" bestFit="1" customWidth="1"/>
    <col min="9" max="9" width="8.85546875" customWidth="1"/>
    <col min="10" max="10" width="15.5703125" customWidth="1"/>
  </cols>
  <sheetData>
    <row r="1" spans="1:22" s="2" customFormat="1" x14ac:dyDescent="0.25">
      <c r="A1" s="50"/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x14ac:dyDescent="0.25">
      <c r="A2" s="52"/>
      <c r="B2" s="52"/>
      <c r="C2" s="53"/>
      <c r="D2" s="52"/>
      <c r="E2" s="52"/>
      <c r="F2" s="52"/>
      <c r="G2" s="52"/>
      <c r="H2" s="54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x14ac:dyDescent="0.25">
      <c r="A3" s="52"/>
      <c r="B3" s="52"/>
      <c r="C3" s="61" t="s">
        <v>35</v>
      </c>
      <c r="D3" s="54" t="s">
        <v>33</v>
      </c>
      <c r="E3" s="54" t="s">
        <v>34</v>
      </c>
      <c r="F3" s="54" t="s">
        <v>13</v>
      </c>
      <c r="G3" s="54"/>
      <c r="H3" s="52"/>
      <c r="I3" s="52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x14ac:dyDescent="0.25">
      <c r="A4" s="52" t="s">
        <v>2</v>
      </c>
      <c r="B4" s="52" t="s">
        <v>7</v>
      </c>
      <c r="C4" s="53" t="s">
        <v>14</v>
      </c>
      <c r="D4" s="56">
        <v>84067.71</v>
      </c>
      <c r="E4" s="56">
        <v>81.08</v>
      </c>
      <c r="F4" s="57">
        <f t="shared" ref="F4:F21" si="0">SUM(D4:E4)</f>
        <v>84148.790000000008</v>
      </c>
      <c r="G4" s="54"/>
      <c r="H4" s="55" t="s">
        <v>5</v>
      </c>
      <c r="I4" s="64">
        <v>0</v>
      </c>
      <c r="J4" s="54"/>
      <c r="K4" s="83" t="s">
        <v>31</v>
      </c>
      <c r="L4" s="83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x14ac:dyDescent="0.25">
      <c r="A5" s="52" t="s">
        <v>2</v>
      </c>
      <c r="B5" s="52" t="s">
        <v>7</v>
      </c>
      <c r="C5" s="53" t="s">
        <v>15</v>
      </c>
      <c r="D5" s="56">
        <v>42033.87</v>
      </c>
      <c r="E5" s="56">
        <v>23.62</v>
      </c>
      <c r="F5" s="57">
        <f t="shared" si="0"/>
        <v>42057.490000000005</v>
      </c>
      <c r="G5" s="54"/>
      <c r="H5" s="55" t="s">
        <v>9</v>
      </c>
      <c r="I5" s="64">
        <v>0.05</v>
      </c>
      <c r="J5" s="54"/>
      <c r="K5" s="62" t="s">
        <v>36</v>
      </c>
      <c r="L5" s="62" t="s">
        <v>37</v>
      </c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x14ac:dyDescent="0.25">
      <c r="A6" s="52" t="s">
        <v>2</v>
      </c>
      <c r="B6" s="52" t="s">
        <v>7</v>
      </c>
      <c r="C6" s="53" t="s">
        <v>16</v>
      </c>
      <c r="D6" s="56">
        <v>21016.959999999999</v>
      </c>
      <c r="E6" s="56">
        <v>7.57</v>
      </c>
      <c r="F6" s="57">
        <f t="shared" si="0"/>
        <v>21024.53</v>
      </c>
      <c r="G6" s="56"/>
      <c r="H6" s="55" t="s">
        <v>8</v>
      </c>
      <c r="I6" s="64">
        <v>0.08</v>
      </c>
      <c r="J6" s="52"/>
      <c r="K6" s="62" t="s">
        <v>60</v>
      </c>
      <c r="L6" s="62">
        <v>0.2</v>
      </c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x14ac:dyDescent="0.25">
      <c r="A7" s="52" t="s">
        <v>2</v>
      </c>
      <c r="B7" s="52" t="s">
        <v>7</v>
      </c>
      <c r="C7" s="53" t="s">
        <v>17</v>
      </c>
      <c r="D7" s="56">
        <v>74807.899999999994</v>
      </c>
      <c r="E7" s="56">
        <v>76.41</v>
      </c>
      <c r="F7" s="57">
        <f t="shared" si="0"/>
        <v>74884.31</v>
      </c>
      <c r="G7" s="56"/>
      <c r="H7" s="55" t="s">
        <v>6</v>
      </c>
      <c r="I7" s="64">
        <v>0.18</v>
      </c>
      <c r="J7" s="52"/>
      <c r="K7" s="62" t="s">
        <v>38</v>
      </c>
      <c r="L7" s="62">
        <v>0.3</v>
      </c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A8" s="52" t="s">
        <v>2</v>
      </c>
      <c r="B8" s="52" t="s">
        <v>7</v>
      </c>
      <c r="C8" s="53" t="s">
        <v>18</v>
      </c>
      <c r="D8" s="56">
        <v>37403.97</v>
      </c>
      <c r="E8" s="56">
        <v>22.77</v>
      </c>
      <c r="F8" s="57">
        <f t="shared" si="0"/>
        <v>37426.74</v>
      </c>
      <c r="G8" s="56"/>
      <c r="H8" s="52"/>
      <c r="I8" s="52"/>
      <c r="J8" s="52"/>
      <c r="K8" s="62" t="s">
        <v>39</v>
      </c>
      <c r="L8" s="62">
        <v>0.4</v>
      </c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x14ac:dyDescent="0.25">
      <c r="A9" s="52" t="s">
        <v>2</v>
      </c>
      <c r="B9" s="52" t="s">
        <v>7</v>
      </c>
      <c r="C9" s="53" t="s">
        <v>19</v>
      </c>
      <c r="D9" s="56">
        <v>18702</v>
      </c>
      <c r="E9" s="56">
        <v>7.18</v>
      </c>
      <c r="F9" s="57">
        <f t="shared" si="0"/>
        <v>18709.18</v>
      </c>
      <c r="G9" s="56"/>
      <c r="H9" s="52"/>
      <c r="I9" s="52"/>
      <c r="J9" s="52"/>
      <c r="K9" s="62" t="s">
        <v>40</v>
      </c>
      <c r="L9" s="62">
        <v>0.5</v>
      </c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A10" s="52" t="s">
        <v>2</v>
      </c>
      <c r="B10" s="52" t="s">
        <v>7</v>
      </c>
      <c r="C10" s="53" t="s">
        <v>20</v>
      </c>
      <c r="D10" s="56">
        <v>65581.02</v>
      </c>
      <c r="E10" s="56">
        <v>66.23</v>
      </c>
      <c r="F10" s="57">
        <f t="shared" si="0"/>
        <v>65647.25</v>
      </c>
      <c r="G10" s="56"/>
      <c r="H10" s="52"/>
      <c r="I10" s="52"/>
      <c r="J10" s="52"/>
      <c r="K10" s="62" t="s">
        <v>41</v>
      </c>
      <c r="L10" s="62">
        <v>0.6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x14ac:dyDescent="0.25">
      <c r="A11" s="52" t="s">
        <v>2</v>
      </c>
      <c r="B11" s="52" t="s">
        <v>7</v>
      </c>
      <c r="C11" s="53" t="s">
        <v>21</v>
      </c>
      <c r="D11" s="56">
        <v>32790.53</v>
      </c>
      <c r="E11" s="56">
        <v>21</v>
      </c>
      <c r="F11" s="57">
        <f t="shared" si="0"/>
        <v>32811.53</v>
      </c>
      <c r="G11" s="56"/>
      <c r="H11" s="52"/>
      <c r="I11" s="52"/>
      <c r="J11" s="52"/>
      <c r="K11" s="62" t="s">
        <v>42</v>
      </c>
      <c r="L11" s="62">
        <v>0.7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x14ac:dyDescent="0.25">
      <c r="A12" s="52" t="s">
        <v>2</v>
      </c>
      <c r="B12" s="52" t="s">
        <v>7</v>
      </c>
      <c r="C12" s="53" t="s">
        <v>22</v>
      </c>
      <c r="D12" s="56">
        <v>16395.28</v>
      </c>
      <c r="E12" s="56">
        <v>6.4</v>
      </c>
      <c r="F12" s="57">
        <f t="shared" si="0"/>
        <v>16401.68</v>
      </c>
      <c r="G12" s="56"/>
      <c r="J12" s="52"/>
      <c r="K12" s="62" t="s">
        <v>43</v>
      </c>
      <c r="L12" s="62">
        <v>0.8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x14ac:dyDescent="0.25">
      <c r="A13" s="52" t="s">
        <v>2</v>
      </c>
      <c r="B13" s="52" t="s">
        <v>7</v>
      </c>
      <c r="C13" s="53" t="s">
        <v>23</v>
      </c>
      <c r="D13" s="56">
        <v>56321.21</v>
      </c>
      <c r="E13" s="56">
        <v>58.03</v>
      </c>
      <c r="F13" s="57">
        <f t="shared" si="0"/>
        <v>56379.24</v>
      </c>
      <c r="G13" s="56"/>
      <c r="J13" s="52"/>
      <c r="K13" s="62" t="s">
        <v>44</v>
      </c>
      <c r="L13" s="63">
        <v>1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52" t="s">
        <v>2</v>
      </c>
      <c r="B14" s="52" t="s">
        <v>7</v>
      </c>
      <c r="C14" s="53" t="s">
        <v>24</v>
      </c>
      <c r="D14" s="56">
        <v>28160.63</v>
      </c>
      <c r="E14" s="56">
        <v>19.52</v>
      </c>
      <c r="F14" s="57">
        <f t="shared" si="0"/>
        <v>28180.15</v>
      </c>
      <c r="G14" s="56"/>
      <c r="J14" s="52"/>
      <c r="K14" s="62" t="s">
        <v>45</v>
      </c>
      <c r="L14" s="62">
        <v>1.1000000000000001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x14ac:dyDescent="0.25">
      <c r="A15" s="52" t="s">
        <v>2</v>
      </c>
      <c r="B15" s="52" t="s">
        <v>7</v>
      </c>
      <c r="C15" s="53" t="s">
        <v>25</v>
      </c>
      <c r="D15" s="56">
        <v>14080.34</v>
      </c>
      <c r="E15" s="56">
        <v>5.73</v>
      </c>
      <c r="F15" s="57">
        <f t="shared" si="0"/>
        <v>14086.07</v>
      </c>
      <c r="G15" s="56"/>
      <c r="J15" s="52"/>
      <c r="K15" s="62" t="s">
        <v>46</v>
      </c>
      <c r="L15" s="62">
        <v>1.2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x14ac:dyDescent="0.25">
      <c r="A16" s="52" t="s">
        <v>2</v>
      </c>
      <c r="B16" s="52" t="s">
        <v>7</v>
      </c>
      <c r="C16" s="53" t="s">
        <v>26</v>
      </c>
      <c r="D16" s="56">
        <v>47051.95</v>
      </c>
      <c r="E16" s="56">
        <v>52.23</v>
      </c>
      <c r="F16" s="57">
        <f t="shared" si="0"/>
        <v>47104.18</v>
      </c>
      <c r="G16" s="5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x14ac:dyDescent="0.25">
      <c r="A17" s="52" t="s">
        <v>2</v>
      </c>
      <c r="B17" s="52" t="s">
        <v>7</v>
      </c>
      <c r="C17" s="53" t="s">
        <v>27</v>
      </c>
      <c r="D17" s="56">
        <v>23525.98</v>
      </c>
      <c r="E17" s="56">
        <v>18.489999999999998</v>
      </c>
      <c r="F17" s="57">
        <f t="shared" si="0"/>
        <v>23544.47</v>
      </c>
      <c r="G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x14ac:dyDescent="0.25">
      <c r="A18" s="52" t="s">
        <v>2</v>
      </c>
      <c r="B18" s="52" t="s">
        <v>7</v>
      </c>
      <c r="C18" s="53" t="s">
        <v>28</v>
      </c>
      <c r="D18" s="56">
        <v>11763.01</v>
      </c>
      <c r="E18" s="56">
        <v>5.27</v>
      </c>
      <c r="F18" s="57">
        <f t="shared" si="0"/>
        <v>11768.28</v>
      </c>
      <c r="G18" s="56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x14ac:dyDescent="0.25">
      <c r="A19" s="52" t="s">
        <v>2</v>
      </c>
      <c r="B19" s="52" t="s">
        <v>7</v>
      </c>
      <c r="C19" s="53" t="s">
        <v>29</v>
      </c>
      <c r="D19" s="56">
        <v>9410.41</v>
      </c>
      <c r="E19" s="56">
        <v>4.8099999999999996</v>
      </c>
      <c r="F19" s="57">
        <f t="shared" si="0"/>
        <v>9415.2199999999993</v>
      </c>
      <c r="G19" s="56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x14ac:dyDescent="0.25">
      <c r="A20" s="52" t="s">
        <v>2</v>
      </c>
      <c r="B20" s="52" t="s">
        <v>7</v>
      </c>
      <c r="C20" s="53" t="s">
        <v>30</v>
      </c>
      <c r="D20" s="56">
        <v>7528.33</v>
      </c>
      <c r="E20" s="56">
        <v>3.85</v>
      </c>
      <c r="F20" s="57">
        <f t="shared" si="0"/>
        <v>7532.18</v>
      </c>
      <c r="G20" s="5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x14ac:dyDescent="0.25">
      <c r="A21" s="52" t="s">
        <v>2</v>
      </c>
      <c r="B21" s="52" t="s">
        <v>7</v>
      </c>
      <c r="C21" s="53" t="s">
        <v>32</v>
      </c>
      <c r="D21" s="56">
        <v>5646.25</v>
      </c>
      <c r="E21" s="56">
        <v>2.89</v>
      </c>
      <c r="F21" s="57">
        <f t="shared" si="0"/>
        <v>5649.14</v>
      </c>
      <c r="G21" s="5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x14ac:dyDescent="0.25">
      <c r="G22" s="56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x14ac:dyDescent="0.25">
      <c r="G23" s="56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x14ac:dyDescent="0.25">
      <c r="G24" s="5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x14ac:dyDescent="0.25">
      <c r="G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x14ac:dyDescent="0.25">
      <c r="G26" s="5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x14ac:dyDescent="0.25">
      <c r="G27" s="56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x14ac:dyDescent="0.25">
      <c r="G28" s="56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x14ac:dyDescent="0.25">
      <c r="G29" s="56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x14ac:dyDescent="0.25">
      <c r="G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x14ac:dyDescent="0.25">
      <c r="G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x14ac:dyDescent="0.25">
      <c r="G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7:22" x14ac:dyDescent="0.25">
      <c r="G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7:22" x14ac:dyDescent="0.25">
      <c r="G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7:22" x14ac:dyDescent="0.25">
      <c r="G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7:22" x14ac:dyDescent="0.25">
      <c r="G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7:22" x14ac:dyDescent="0.25">
      <c r="G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7:22" x14ac:dyDescent="0.25">
      <c r="G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7:22" x14ac:dyDescent="0.25">
      <c r="G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7:22" x14ac:dyDescent="0.25">
      <c r="G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7:22" x14ac:dyDescent="0.25">
      <c r="G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7:22" x14ac:dyDescent="0.25">
      <c r="G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7:22" x14ac:dyDescent="0.25">
      <c r="G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7:22" x14ac:dyDescent="0.25">
      <c r="G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7:22" x14ac:dyDescent="0.25">
      <c r="G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7:22" x14ac:dyDescent="0.25">
      <c r="G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7:22" x14ac:dyDescent="0.25">
      <c r="G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7:22" x14ac:dyDescent="0.25">
      <c r="G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7:22" x14ac:dyDescent="0.25">
      <c r="G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7:22" x14ac:dyDescent="0.25">
      <c r="G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7:22" x14ac:dyDescent="0.25">
      <c r="G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7:22" x14ac:dyDescent="0.25">
      <c r="G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7:22" x14ac:dyDescent="0.25">
      <c r="G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7:22" x14ac:dyDescent="0.25">
      <c r="G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7:22" x14ac:dyDescent="0.25">
      <c r="G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7:22" x14ac:dyDescent="0.25">
      <c r="G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7:22" x14ac:dyDescent="0.25">
      <c r="G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7:22" x14ac:dyDescent="0.25">
      <c r="G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7:22" x14ac:dyDescent="0.25">
      <c r="G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7:22" x14ac:dyDescent="0.25">
      <c r="G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7:22" x14ac:dyDescent="0.25">
      <c r="G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7:22" x14ac:dyDescent="0.25">
      <c r="G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7:22" x14ac:dyDescent="0.25">
      <c r="G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7:22" x14ac:dyDescent="0.25">
      <c r="G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7:22" x14ac:dyDescent="0.25">
      <c r="G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7:22" x14ac:dyDescent="0.25">
      <c r="G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7:22" x14ac:dyDescent="0.25">
      <c r="G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7:22" x14ac:dyDescent="0.25">
      <c r="G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7:22" x14ac:dyDescent="0.25">
      <c r="G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7:22" x14ac:dyDescent="0.25">
      <c r="G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7:22" x14ac:dyDescent="0.25">
      <c r="G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7:22" x14ac:dyDescent="0.25">
      <c r="G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7:22" x14ac:dyDescent="0.25">
      <c r="G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  <row r="74" spans="7:22" x14ac:dyDescent="0.25">
      <c r="G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spans="7:22" x14ac:dyDescent="0.25">
      <c r="G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7:22" x14ac:dyDescent="0.25">
      <c r="G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7:22" x14ac:dyDescent="0.25">
      <c r="G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</row>
    <row r="78" spans="7:22" x14ac:dyDescent="0.25">
      <c r="G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7:22" x14ac:dyDescent="0.25">
      <c r="G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7:22" x14ac:dyDescent="0.25">
      <c r="G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7:22" x14ac:dyDescent="0.25">
      <c r="G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spans="7:22" x14ac:dyDescent="0.25">
      <c r="G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7:22" x14ac:dyDescent="0.25">
      <c r="G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7:22" x14ac:dyDescent="0.25">
      <c r="G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7:22" x14ac:dyDescent="0.25">
      <c r="G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7:22" x14ac:dyDescent="0.25">
      <c r="G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spans="7:22" x14ac:dyDescent="0.25">
      <c r="G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7:22" x14ac:dyDescent="0.25">
      <c r="G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7:22" x14ac:dyDescent="0.25">
      <c r="G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7:22" x14ac:dyDescent="0.25">
      <c r="G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7:22" x14ac:dyDescent="0.25">
      <c r="G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7:22" x14ac:dyDescent="0.25">
      <c r="G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7:22" x14ac:dyDescent="0.25">
      <c r="G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7:22" x14ac:dyDescent="0.25">
      <c r="G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7:22" x14ac:dyDescent="0.25">
      <c r="G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7:22" x14ac:dyDescent="0.25">
      <c r="G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7:22" x14ac:dyDescent="0.25">
      <c r="G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spans="7:22" x14ac:dyDescent="0.25">
      <c r="G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7:22" x14ac:dyDescent="0.25">
      <c r="G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7:22" x14ac:dyDescent="0.25">
      <c r="G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7:22" x14ac:dyDescent="0.25">
      <c r="G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7:22" x14ac:dyDescent="0.25">
      <c r="G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7:22" x14ac:dyDescent="0.25">
      <c r="G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7:22" x14ac:dyDescent="0.25">
      <c r="G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7:22" x14ac:dyDescent="0.25">
      <c r="G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7:22" x14ac:dyDescent="0.25">
      <c r="G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7:22" x14ac:dyDescent="0.25">
      <c r="G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7:22" x14ac:dyDescent="0.25">
      <c r="G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7:22" x14ac:dyDescent="0.25">
      <c r="G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7:22" x14ac:dyDescent="0.25">
      <c r="G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7:22" x14ac:dyDescent="0.25">
      <c r="G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7:22" x14ac:dyDescent="0.25">
      <c r="G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7:22" x14ac:dyDescent="0.25">
      <c r="G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spans="7:22" x14ac:dyDescent="0.25">
      <c r="G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7:22" x14ac:dyDescent="0.25">
      <c r="G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7:22" x14ac:dyDescent="0.25">
      <c r="G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7:22" x14ac:dyDescent="0.25">
      <c r="G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7:22" x14ac:dyDescent="0.25">
      <c r="G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7:22" x14ac:dyDescent="0.25">
      <c r="G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7:22" x14ac:dyDescent="0.25">
      <c r="G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7:22" x14ac:dyDescent="0.25">
      <c r="G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7:22" x14ac:dyDescent="0.25">
      <c r="G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7:22" x14ac:dyDescent="0.25">
      <c r="G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7:22" x14ac:dyDescent="0.25">
      <c r="G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7:22" x14ac:dyDescent="0.25">
      <c r="G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7:22" x14ac:dyDescent="0.25">
      <c r="G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7:22" x14ac:dyDescent="0.25">
      <c r="G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7:22" x14ac:dyDescent="0.25">
      <c r="G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7:22" x14ac:dyDescent="0.25">
      <c r="G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7:22" x14ac:dyDescent="0.25">
      <c r="G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7:22" x14ac:dyDescent="0.25">
      <c r="G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7:22" x14ac:dyDescent="0.25">
      <c r="G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7:22" x14ac:dyDescent="0.25">
      <c r="G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7:22" x14ac:dyDescent="0.25">
      <c r="G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7:22" x14ac:dyDescent="0.25">
      <c r="G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7:22" x14ac:dyDescent="0.25">
      <c r="G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7:22" x14ac:dyDescent="0.25">
      <c r="G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7:22" x14ac:dyDescent="0.25">
      <c r="G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7:22" x14ac:dyDescent="0.25">
      <c r="G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7:22" x14ac:dyDescent="0.25">
      <c r="G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7:22" x14ac:dyDescent="0.25">
      <c r="G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7:22" x14ac:dyDescent="0.25">
      <c r="G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7:22" x14ac:dyDescent="0.25">
      <c r="G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7:22" x14ac:dyDescent="0.25">
      <c r="G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7:22" x14ac:dyDescent="0.25">
      <c r="G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7:22" x14ac:dyDescent="0.25">
      <c r="G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7:22" x14ac:dyDescent="0.25">
      <c r="G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7:22" x14ac:dyDescent="0.25">
      <c r="G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7:22" x14ac:dyDescent="0.25">
      <c r="G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7:22" x14ac:dyDescent="0.25">
      <c r="G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7:22" x14ac:dyDescent="0.25">
      <c r="G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7:22" x14ac:dyDescent="0.25">
      <c r="G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7:22" x14ac:dyDescent="0.25">
      <c r="G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7:22" x14ac:dyDescent="0.25"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7:22" x14ac:dyDescent="0.25"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7:22" x14ac:dyDescent="0.25"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7:22" x14ac:dyDescent="0.25"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7:22" x14ac:dyDescent="0.25"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7:22" x14ac:dyDescent="0.25"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7:22" x14ac:dyDescent="0.25"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7:22" x14ac:dyDescent="0.25"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7:22" x14ac:dyDescent="0.25"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7:22" x14ac:dyDescent="0.25"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7:22" x14ac:dyDescent="0.25"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7:22" x14ac:dyDescent="0.25"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7:22" x14ac:dyDescent="0.25"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7:22" x14ac:dyDescent="0.25"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7:22" x14ac:dyDescent="0.25"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7:22" x14ac:dyDescent="0.25"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7:22" x14ac:dyDescent="0.25"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7:22" x14ac:dyDescent="0.25">
      <c r="G171" s="52"/>
      <c r="H171" s="52"/>
      <c r="I171" s="52"/>
      <c r="J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7:22" x14ac:dyDescent="0.25">
      <c r="G172" s="52"/>
      <c r="H172" s="52"/>
      <c r="I172" s="52"/>
      <c r="J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7:22" x14ac:dyDescent="0.25">
      <c r="G173" s="52"/>
      <c r="H173" s="52"/>
      <c r="I173" s="52"/>
      <c r="J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7:22" x14ac:dyDescent="0.25">
      <c r="G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</sheetData>
  <mergeCells count="1"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COSTEO</vt:lpstr>
      <vt:lpstr>base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2019-10-02T14:02:11Z</cp:lastPrinted>
  <dcterms:created xsi:type="dcterms:W3CDTF">2018-03-27T14:41:22Z</dcterms:created>
  <dcterms:modified xsi:type="dcterms:W3CDTF">2021-04-28T17:01:35Z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c00ff4bb-b3b0-4762-9813-dec8c6cd87de</vt:lpwstr>
  </property>
</Properties>
</file>